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609A930E-0847-408D-BDB5-DEC890D01FCD}" xr6:coauthVersionLast="36" xr6:coauthVersionMax="36" xr10:uidLastSave="{00000000-0000-0000-0000-000000000000}"/>
  <bookViews>
    <workbookView xWindow="0" yWindow="0" windowWidth="28800" windowHeight="11325" activeTab="2" xr2:uid="{00000000-000D-0000-FFFF-FFFF00000000}"/>
  </bookViews>
  <sheets>
    <sheet name="8802" sheetId="1" r:id="rId1"/>
    <sheet name="8803" sheetId="2" r:id="rId2"/>
    <sheet name="8804" sheetId="7" r:id="rId3"/>
    <sheet name="8806" sheetId="5" r:id="rId4"/>
    <sheet name="8814" sheetId="6" r:id="rId5"/>
  </sheets>
  <definedNames>
    <definedName name="_xlnm.Print_Area" localSheetId="1">'8803'!$A$1:$D$68</definedName>
    <definedName name="_xlnm.Print_Area" localSheetId="3">'8806'!$A$1:$D$92</definedName>
  </definedNames>
  <calcPr calcId="191029"/>
</workbook>
</file>

<file path=xl/calcChain.xml><?xml version="1.0" encoding="utf-8"?>
<calcChain xmlns="http://schemas.openxmlformats.org/spreadsheetml/2006/main">
  <c r="D21" i="7" l="1"/>
  <c r="D91" i="5" l="1"/>
  <c r="D70" i="7"/>
  <c r="D67" i="2"/>
  <c r="D67" i="1"/>
  <c r="D68" i="7" l="1"/>
  <c r="D41" i="7"/>
  <c r="D24" i="7"/>
  <c r="D60" i="7" l="1"/>
  <c r="D71" i="7" s="1"/>
  <c r="D89" i="5"/>
  <c r="E15" i="6" l="1"/>
  <c r="D15" i="6"/>
  <c r="E26" i="6"/>
  <c r="D26" i="6"/>
  <c r="E33" i="6"/>
  <c r="D33" i="6"/>
  <c r="D43" i="6"/>
  <c r="D23" i="6"/>
  <c r="D19" i="2"/>
  <c r="E12" i="6"/>
  <c r="E16" i="6"/>
  <c r="E17" i="6"/>
  <c r="E18" i="6"/>
  <c r="E20" i="6"/>
  <c r="E21" i="6"/>
  <c r="E29" i="6"/>
  <c r="E38" i="6"/>
  <c r="E43" i="6" s="1"/>
  <c r="E46" i="6"/>
  <c r="E50" i="6"/>
  <c r="E51" i="6"/>
  <c r="E59" i="6"/>
  <c r="E60" i="6"/>
  <c r="E61" i="6"/>
  <c r="E9" i="6"/>
  <c r="E7" i="6"/>
  <c r="D64" i="6" l="1"/>
  <c r="D65" i="6" s="1"/>
  <c r="E23" i="6"/>
  <c r="D22" i="2" l="1"/>
  <c r="D39" i="2"/>
  <c r="D65" i="2"/>
  <c r="D65" i="1"/>
  <c r="D39" i="1"/>
  <c r="D22" i="1"/>
  <c r="D19" i="1"/>
  <c r="D58" i="1" l="1"/>
  <c r="D68" i="1" s="1"/>
  <c r="D58" i="2"/>
  <c r="D68" i="2" s="1"/>
  <c r="D21" i="5"/>
  <c r="D24" i="5"/>
  <c r="D31" i="5"/>
  <c r="D41" i="5"/>
  <c r="D77" i="5"/>
  <c r="D10" i="5"/>
  <c r="D69" i="5" l="1"/>
  <c r="D92" i="5" s="1"/>
  <c r="D10" i="6" l="1"/>
  <c r="E10" i="6" s="1"/>
  <c r="E65" i="6" l="1"/>
  <c r="E64" i="6"/>
  <c r="D10" i="1"/>
</calcChain>
</file>

<file path=xl/sharedStrings.xml><?xml version="1.0" encoding="utf-8"?>
<sst xmlns="http://schemas.openxmlformats.org/spreadsheetml/2006/main" count="371" uniqueCount="123">
  <si>
    <t>Descriere</t>
  </si>
  <si>
    <t>Cod Eco</t>
  </si>
  <si>
    <t>B</t>
  </si>
  <si>
    <t>A</t>
  </si>
  <si>
    <t>8802/0911/00199</t>
  </si>
  <si>
    <t>142310</t>
  </si>
  <si>
    <t>Incasari de la prestarea serviciilor cu plata</t>
  </si>
  <si>
    <t>142320</t>
  </si>
  <si>
    <t>Plata pentru locatiunea bunurilor patrimoniului public</t>
  </si>
  <si>
    <t>144114</t>
  </si>
  <si>
    <t xml:space="preserve">Donatii voluntare pentru cheltuieli curente </t>
  </si>
  <si>
    <t>Total</t>
  </si>
  <si>
    <t>8802/0911/00448</t>
  </si>
  <si>
    <t>Total 00448</t>
  </si>
  <si>
    <t>Total general</t>
  </si>
  <si>
    <t>Total 00199</t>
  </si>
  <si>
    <t>Salariul de baza</t>
  </si>
  <si>
    <t>Contributii de asigurari sociale de stat obligatorii</t>
  </si>
  <si>
    <t>Prime de asigurare obligatorie de asistenta medicala</t>
  </si>
  <si>
    <t>Indemnizatii pentru incapacitatea temporara de munca</t>
  </si>
  <si>
    <t>Servicii informationale</t>
  </si>
  <si>
    <t>Servicii de telecomunicatii</t>
  </si>
  <si>
    <t>Servicii de reparatii curente</t>
  </si>
  <si>
    <t>Servicii neatribuite altor aliniate</t>
  </si>
  <si>
    <t>Servicii postale</t>
  </si>
  <si>
    <t>Servicii de paza</t>
  </si>
  <si>
    <t>Venituri colecate</t>
  </si>
  <si>
    <t>Total venituri colecatate</t>
  </si>
  <si>
    <t>Alte prestații de asistență socială</t>
  </si>
  <si>
    <t>Reparatii capitale ale cladirilor</t>
  </si>
  <si>
    <t>Procurarea masinilor si utilajelor</t>
  </si>
  <si>
    <t>Procurarea activelor nemateriale</t>
  </si>
  <si>
    <t>Procurarea altor mijloace fixe</t>
  </si>
  <si>
    <t>Procurarea combustibilului, carburantilor si lubrifiantilor</t>
  </si>
  <si>
    <t>Procurarea uneltelor si sculelor,inventarul de producere si gospodaresc</t>
  </si>
  <si>
    <t>Procurarea produselor alimentare</t>
  </si>
  <si>
    <t>Cheltuieli capitale pentru luvrări de cadastru</t>
  </si>
  <si>
    <t>Procurarea accesorilor de pat, imbracamintei, incaltamintei</t>
  </si>
  <si>
    <t>Procurarea materialelor de constructie</t>
  </si>
  <si>
    <t>Procurarea medicamentelor si materialelor sanitare</t>
  </si>
  <si>
    <t>Procurarea materialelor de uz gospodaresc si rechizitelor de birou</t>
  </si>
  <si>
    <t>Ajutoare băneşti</t>
  </si>
  <si>
    <t>Energie electrica</t>
  </si>
  <si>
    <t>Gaze</t>
  </si>
  <si>
    <t>Energie termica</t>
  </si>
  <si>
    <t>Apa si canalizare</t>
  </si>
  <si>
    <t>Alte servicii comunale</t>
  </si>
  <si>
    <t>Servicii de transport</t>
  </si>
  <si>
    <t>Formare profesionala</t>
  </si>
  <si>
    <t>Servicii editoriale</t>
  </si>
  <si>
    <t>Servicii judiciare</t>
  </si>
  <si>
    <t>Compensații pentru chiria spațiului locativ și pentru serviciile comunale</t>
  </si>
  <si>
    <t>Servicii de locațiune</t>
  </si>
  <si>
    <t>Deplasări de serviciu în interiorul țării</t>
  </si>
  <si>
    <t>Deplasări de serviciu peste hotare</t>
  </si>
  <si>
    <t>Servicii medicale</t>
  </si>
  <si>
    <t>Servicii de protocol</t>
  </si>
  <si>
    <t>Servicii de cercetări științifice contractate</t>
  </si>
  <si>
    <t>Servicii bancare</t>
  </si>
  <si>
    <t>Indemnizatii pentru incapacitatea temporara de munca achitate  din mijloace financiare ale angajatorului</t>
  </si>
  <si>
    <t>Procurarea pieselor de schimb</t>
  </si>
  <si>
    <t>Procurarea materialelor pentru scopuri didactice, științifice și alte scopuri</t>
  </si>
  <si>
    <t>Procurarea altor materiale</t>
  </si>
  <si>
    <t>8803/0912/00200</t>
  </si>
  <si>
    <t>8803/0912/00448</t>
  </si>
  <si>
    <t>8806/0922/00203</t>
  </si>
  <si>
    <t>273500</t>
  </si>
  <si>
    <t>212100</t>
  </si>
  <si>
    <t>212210</t>
  </si>
  <si>
    <t>8806/0922/00389</t>
  </si>
  <si>
    <t>222400</t>
  </si>
  <si>
    <t>331110</t>
  </si>
  <si>
    <t>332110</t>
  </si>
  <si>
    <t>Total 00389</t>
  </si>
  <si>
    <t>Total 00203</t>
  </si>
  <si>
    <t>Total 00200</t>
  </si>
  <si>
    <t>8814/0950/00209</t>
  </si>
  <si>
    <t>Total 00209</t>
  </si>
  <si>
    <t>C</t>
  </si>
  <si>
    <t>1</t>
  </si>
  <si>
    <t>8806/0922/00448</t>
  </si>
  <si>
    <t>(mii lei)</t>
  </si>
  <si>
    <t>Plata pentru locațiunea bunurilor patrimoniului public</t>
  </si>
  <si>
    <t xml:space="preserve">Donații voluntare pentru cheltuieli curente </t>
  </si>
  <si>
    <t>Salariul de bază</t>
  </si>
  <si>
    <t>Contribuții de asigurări sociale de stat obligatorii</t>
  </si>
  <si>
    <t>Prime de asigurare obligatorie de asistență medicală</t>
  </si>
  <si>
    <t>Energie electrică</t>
  </si>
  <si>
    <t>Energie termică</t>
  </si>
  <si>
    <t>Apă și canalizare</t>
  </si>
  <si>
    <t>Servicii informaționale</t>
  </si>
  <si>
    <t>Servicii de telecomunicații</t>
  </si>
  <si>
    <t>Formare profesională</t>
  </si>
  <si>
    <t>Servicii de pază</t>
  </si>
  <si>
    <t>Servicii poștale</t>
  </si>
  <si>
    <t>Subvenții acordate întreprinderilor de stat</t>
  </si>
  <si>
    <t>Subvenții acordate întreprinderilor  private nefinanciare</t>
  </si>
  <si>
    <t>Îndemnizații de asistență socială</t>
  </si>
  <si>
    <t>Încasări de la prestarea serviciilor cu plată</t>
  </si>
  <si>
    <t>Îndemnizații pentru incapacitatea temporară de muncă achitate  din mijloace financiare ale angajatorului</t>
  </si>
  <si>
    <t>Procurarea mașinilor și utilajelor</t>
  </si>
  <si>
    <t>Procurarea uneltelor și sculelor, inventarul de producere și gospodăresc</t>
  </si>
  <si>
    <t>Procurarea combustibilului, carburanților și lubrifianților</t>
  </si>
  <si>
    <t>Procurarea medicamentelor și materialelor sanitare</t>
  </si>
  <si>
    <t>Procurarea materialelor de uz gospodăresc și rechizitelor de birou</t>
  </si>
  <si>
    <t>Procurarea materialelor de construcție</t>
  </si>
  <si>
    <t>Procurarea accesorilor de pat, îmbrăcămintei, încălțămintei</t>
  </si>
  <si>
    <t>Îndemnizații pentru incapacitatea temporară de muncă</t>
  </si>
  <si>
    <t xml:space="preserve">Prime de asigurare obligatorie de asistență medicală </t>
  </si>
  <si>
    <t>L.T. Mihai Viteazul</t>
  </si>
  <si>
    <t>Suma aprobată pe fiecare articol de cheltuieli (k6) în bugetul pe anul 2022 ( F1-F3   0911)</t>
  </si>
  <si>
    <t>Suma aprobată pe fiecare articol de cheltuieli (k6) în bugetul pe anul 2022 ( F1-F3   0912)</t>
  </si>
  <si>
    <t>Suma aprobată pe fiecare articol de cheltuieli (k6) în bugetul pe anul 2022 ( F1-F3   0922)</t>
  </si>
  <si>
    <t>Suma aprobată pe fiecare articol de cheltuieli (k6) în bugetul pe anul 2022 ( F1-F3   0950)</t>
  </si>
  <si>
    <t>8804/0921/00201</t>
  </si>
  <si>
    <t>8804/0921/00448</t>
  </si>
  <si>
    <t>Total 00201</t>
  </si>
  <si>
    <t xml:space="preserve">L.T. </t>
  </si>
  <si>
    <t>Total 00492</t>
  </si>
  <si>
    <t xml:space="preserve">Sc.gr. </t>
  </si>
  <si>
    <t>Compensatii</t>
  </si>
  <si>
    <t xml:space="preserve">Gimnaziul </t>
  </si>
  <si>
    <t>Gimnaziul nr.42, or. Codru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</si>
</sst>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right" vertical="center" wrapText="1"/>
    </xf>
    <xf numFmtId="165" fontId="4" fillId="5" borderId="1" xfId="0" applyNumberFormat="1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horizontal="right" vertical="center" wrapText="1"/>
    </xf>
    <xf numFmtId="165" fontId="15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5" fontId="19" fillId="7" borderId="1" xfId="0" applyNumberFormat="1" applyFont="1" applyFill="1" applyBorder="1" applyAlignment="1">
      <alignment horizontal="right" vertical="center" wrapText="1"/>
    </xf>
    <xf numFmtId="165" fontId="9" fillId="7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165" fontId="18" fillId="4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vertical="center" wrapText="1"/>
    </xf>
    <xf numFmtId="165" fontId="18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9" fillId="7" borderId="1" xfId="0" applyNumberFormat="1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165" fontId="18" fillId="5" borderId="1" xfId="0" applyNumberFormat="1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/>
    </xf>
    <xf numFmtId="165" fontId="20" fillId="7" borderId="1" xfId="0" applyNumberFormat="1" applyFont="1" applyFill="1" applyBorder="1" applyAlignment="1">
      <alignment horizontal="right" vertical="center" wrapText="1"/>
    </xf>
    <xf numFmtId="0" fontId="16" fillId="5" borderId="0" xfId="0" applyFont="1" applyFill="1" applyAlignment="1">
      <alignment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165" fontId="21" fillId="5" borderId="1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right"/>
    </xf>
    <xf numFmtId="165" fontId="8" fillId="5" borderId="2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0" fontId="24" fillId="7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165" fontId="25" fillId="5" borderId="1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8"/>
  <sheetViews>
    <sheetView showWhiteSpace="0" topLeftCell="A25" zoomScaleNormal="100" zoomScaleSheetLayoutView="70" workbookViewId="0">
      <selection activeCell="F50" sqref="F50"/>
    </sheetView>
  </sheetViews>
  <sheetFormatPr defaultColWidth="9.140625" defaultRowHeight="15" x14ac:dyDescent="0.2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16384" width="9.140625" style="2"/>
  </cols>
  <sheetData>
    <row r="2" spans="1:6" x14ac:dyDescent="0.25">
      <c r="A2" s="100" t="s">
        <v>110</v>
      </c>
      <c r="B2" s="100"/>
      <c r="C2" s="100"/>
      <c r="D2" s="100"/>
    </row>
    <row r="4" spans="1:6" s="11" customFormat="1" ht="39" customHeight="1" x14ac:dyDescent="0.25">
      <c r="A4" s="103" t="s">
        <v>0</v>
      </c>
      <c r="B4" s="104" t="s">
        <v>1</v>
      </c>
      <c r="C4" s="101" t="s">
        <v>0</v>
      </c>
      <c r="D4" s="101" t="s">
        <v>119</v>
      </c>
    </row>
    <row r="5" spans="1:6" s="11" customFormat="1" ht="13.5" customHeight="1" x14ac:dyDescent="0.25">
      <c r="A5" s="103"/>
      <c r="B5" s="104"/>
      <c r="C5" s="102"/>
      <c r="D5" s="102"/>
    </row>
    <row r="6" spans="1:6" ht="13.5" customHeight="1" x14ac:dyDescent="0.25">
      <c r="A6" s="74" t="s">
        <v>78</v>
      </c>
      <c r="B6" s="75" t="s">
        <v>2</v>
      </c>
      <c r="C6" s="75" t="s">
        <v>3</v>
      </c>
      <c r="D6" s="75">
        <v>1</v>
      </c>
    </row>
    <row r="7" spans="1:6" ht="13.5" customHeight="1" x14ac:dyDescent="0.25">
      <c r="A7" s="85" t="s">
        <v>26</v>
      </c>
      <c r="B7" s="60" t="s">
        <v>5</v>
      </c>
      <c r="C7" s="3" t="s">
        <v>6</v>
      </c>
      <c r="D7" s="67"/>
    </row>
    <row r="8" spans="1:6" ht="13.5" customHeight="1" x14ac:dyDescent="0.25">
      <c r="A8" s="86"/>
      <c r="B8" s="60" t="s">
        <v>7</v>
      </c>
      <c r="C8" s="3" t="s">
        <v>8</v>
      </c>
      <c r="D8" s="67"/>
    </row>
    <row r="9" spans="1:6" ht="13.5" customHeight="1" x14ac:dyDescent="0.25">
      <c r="A9" s="87"/>
      <c r="B9" s="60" t="s">
        <v>9</v>
      </c>
      <c r="C9" s="3" t="s">
        <v>10</v>
      </c>
      <c r="D9" s="67"/>
    </row>
    <row r="10" spans="1:6" s="9" customFormat="1" ht="13.5" customHeight="1" x14ac:dyDescent="0.25">
      <c r="A10" s="97" t="s">
        <v>27</v>
      </c>
      <c r="B10" s="98"/>
      <c r="C10" s="99"/>
      <c r="D10" s="48">
        <f>D9+D8+D7</f>
        <v>0</v>
      </c>
    </row>
    <row r="11" spans="1:6" ht="13.5" customHeight="1" x14ac:dyDescent="0.25">
      <c r="A11" s="29" t="s">
        <v>4</v>
      </c>
      <c r="B11" s="5"/>
      <c r="C11" s="20"/>
      <c r="D11" s="34"/>
    </row>
    <row r="12" spans="1:6" ht="13.5" customHeight="1" x14ac:dyDescent="0.25">
      <c r="A12" s="6"/>
      <c r="B12" s="40">
        <v>211180</v>
      </c>
      <c r="C12" s="20" t="s">
        <v>16</v>
      </c>
      <c r="D12" s="34"/>
    </row>
    <row r="13" spans="1:6" ht="13.5" customHeight="1" x14ac:dyDescent="0.25">
      <c r="A13" s="6"/>
      <c r="B13" s="40">
        <v>212100</v>
      </c>
      <c r="C13" s="20" t="s">
        <v>17</v>
      </c>
      <c r="D13" s="34"/>
    </row>
    <row r="14" spans="1:6" ht="13.5" customHeight="1" x14ac:dyDescent="0.25">
      <c r="A14" s="6"/>
      <c r="B14" s="57">
        <v>222110</v>
      </c>
      <c r="C14" s="12" t="s">
        <v>42</v>
      </c>
      <c r="D14" s="70"/>
    </row>
    <row r="15" spans="1:6" ht="13.5" customHeight="1" x14ac:dyDescent="0.25">
      <c r="A15" s="6"/>
      <c r="B15" s="57">
        <v>222120</v>
      </c>
      <c r="C15" s="12" t="s">
        <v>43</v>
      </c>
      <c r="D15" s="70"/>
    </row>
    <row r="16" spans="1:6" ht="13.5" customHeight="1" x14ac:dyDescent="0.25">
      <c r="A16" s="6"/>
      <c r="B16" s="57">
        <v>222130</v>
      </c>
      <c r="C16" s="12" t="s">
        <v>44</v>
      </c>
      <c r="D16" s="70"/>
      <c r="F16" s="22"/>
    </row>
    <row r="17" spans="1:4" ht="13.5" customHeight="1" x14ac:dyDescent="0.25">
      <c r="A17" s="6"/>
      <c r="B17" s="57">
        <v>222140</v>
      </c>
      <c r="C17" s="12" t="s">
        <v>45</v>
      </c>
      <c r="D17" s="70"/>
    </row>
    <row r="18" spans="1:4" ht="13.5" customHeight="1" x14ac:dyDescent="0.25">
      <c r="A18" s="6"/>
      <c r="B18" s="57">
        <v>222190</v>
      </c>
      <c r="C18" s="20" t="s">
        <v>46</v>
      </c>
      <c r="D18" s="34"/>
    </row>
    <row r="19" spans="1:4" s="9" customFormat="1" ht="13.5" customHeight="1" x14ac:dyDescent="0.25">
      <c r="A19" s="4"/>
      <c r="B19" s="58">
        <v>2221</v>
      </c>
      <c r="C19" s="21"/>
      <c r="D19" s="33">
        <f t="shared" ref="D19" si="0">SUM(D14:D18)</f>
        <v>0</v>
      </c>
    </row>
    <row r="20" spans="1:4" ht="13.5" customHeight="1" x14ac:dyDescent="0.25">
      <c r="A20" s="6"/>
      <c r="B20" s="38">
        <v>222210</v>
      </c>
      <c r="C20" s="12" t="s">
        <v>20</v>
      </c>
      <c r="D20" s="70"/>
    </row>
    <row r="21" spans="1:4" ht="13.5" customHeight="1" x14ac:dyDescent="0.25">
      <c r="A21" s="6"/>
      <c r="B21" s="38">
        <v>222220</v>
      </c>
      <c r="C21" s="12" t="s">
        <v>21</v>
      </c>
      <c r="D21" s="70"/>
    </row>
    <row r="22" spans="1:4" s="9" customFormat="1" ht="13.5" customHeight="1" x14ac:dyDescent="0.25">
      <c r="A22" s="4"/>
      <c r="B22" s="39">
        <v>2222</v>
      </c>
      <c r="C22" s="21"/>
      <c r="D22" s="33">
        <f t="shared" ref="D22" si="1">SUM(D20:D21)</f>
        <v>0</v>
      </c>
    </row>
    <row r="23" spans="1:4" ht="13.5" customHeight="1" x14ac:dyDescent="0.25">
      <c r="A23" s="6"/>
      <c r="B23" s="40">
        <v>222300</v>
      </c>
      <c r="C23" s="20" t="s">
        <v>52</v>
      </c>
      <c r="D23" s="34"/>
    </row>
    <row r="24" spans="1:4" ht="13.5" customHeight="1" x14ac:dyDescent="0.25">
      <c r="A24" s="6"/>
      <c r="B24" s="40">
        <v>222400</v>
      </c>
      <c r="C24" s="20" t="s">
        <v>47</v>
      </c>
      <c r="D24" s="34"/>
    </row>
    <row r="25" spans="1:4" ht="13.5" customHeight="1" x14ac:dyDescent="0.25">
      <c r="A25" s="6"/>
      <c r="B25" s="40">
        <v>222500</v>
      </c>
      <c r="C25" s="20" t="s">
        <v>22</v>
      </c>
      <c r="D25" s="34"/>
    </row>
    <row r="26" spans="1:4" ht="13.5" customHeight="1" x14ac:dyDescent="0.25">
      <c r="A26" s="6"/>
      <c r="B26" s="40">
        <v>222600</v>
      </c>
      <c r="C26" s="20" t="s">
        <v>48</v>
      </c>
      <c r="D26" s="34"/>
    </row>
    <row r="27" spans="1:4" ht="13.5" customHeight="1" x14ac:dyDescent="0.25">
      <c r="A27" s="6"/>
      <c r="B27" s="59">
        <v>222710</v>
      </c>
      <c r="C27" s="20" t="s">
        <v>53</v>
      </c>
      <c r="D27" s="34"/>
    </row>
    <row r="28" spans="1:4" ht="13.5" customHeight="1" x14ac:dyDescent="0.25">
      <c r="A28" s="6"/>
      <c r="B28" s="59">
        <v>222720</v>
      </c>
      <c r="C28" s="20" t="s">
        <v>54</v>
      </c>
      <c r="D28" s="34"/>
    </row>
    <row r="29" spans="1:4" s="9" customFormat="1" ht="13.5" customHeight="1" x14ac:dyDescent="0.25">
      <c r="A29" s="4"/>
      <c r="B29" s="41">
        <v>2227</v>
      </c>
      <c r="C29" s="21"/>
      <c r="D29" s="33"/>
    </row>
    <row r="30" spans="1:4" ht="13.5" customHeight="1" x14ac:dyDescent="0.25">
      <c r="A30" s="6"/>
      <c r="B30" s="40">
        <v>222810</v>
      </c>
      <c r="C30" s="20" t="s">
        <v>55</v>
      </c>
      <c r="D30" s="34"/>
    </row>
    <row r="31" spans="1:4" ht="13.5" customHeight="1" x14ac:dyDescent="0.25">
      <c r="A31" s="6"/>
      <c r="B31" s="42">
        <v>222910</v>
      </c>
      <c r="C31" s="20" t="s">
        <v>49</v>
      </c>
      <c r="D31" s="34"/>
    </row>
    <row r="32" spans="1:4" ht="13.5" customHeight="1" x14ac:dyDescent="0.25">
      <c r="A32" s="6"/>
      <c r="B32" s="42">
        <v>222920</v>
      </c>
      <c r="C32" s="20" t="s">
        <v>56</v>
      </c>
      <c r="D32" s="34"/>
    </row>
    <row r="33" spans="1:4" ht="13.5" customHeight="1" x14ac:dyDescent="0.25">
      <c r="A33" s="6"/>
      <c r="B33" s="42">
        <v>222930</v>
      </c>
      <c r="C33" s="20" t="s">
        <v>57</v>
      </c>
      <c r="D33" s="34"/>
    </row>
    <row r="34" spans="1:4" ht="13.5" customHeight="1" x14ac:dyDescent="0.25">
      <c r="A34" s="6"/>
      <c r="B34" s="42">
        <v>222940</v>
      </c>
      <c r="C34" s="20" t="s">
        <v>25</v>
      </c>
      <c r="D34" s="34"/>
    </row>
    <row r="35" spans="1:4" ht="13.5" customHeight="1" x14ac:dyDescent="0.25">
      <c r="A35" s="6"/>
      <c r="B35" s="42">
        <v>222950</v>
      </c>
      <c r="C35" s="20" t="s">
        <v>50</v>
      </c>
      <c r="D35" s="34"/>
    </row>
    <row r="36" spans="1:4" ht="13.5" customHeight="1" x14ac:dyDescent="0.25">
      <c r="A36" s="6"/>
      <c r="B36" s="42">
        <v>222970</v>
      </c>
      <c r="C36" s="20" t="s">
        <v>58</v>
      </c>
      <c r="D36" s="34"/>
    </row>
    <row r="37" spans="1:4" ht="13.5" customHeight="1" x14ac:dyDescent="0.25">
      <c r="A37" s="6"/>
      <c r="B37" s="42">
        <v>222980</v>
      </c>
      <c r="C37" s="20" t="s">
        <v>24</v>
      </c>
      <c r="D37" s="34"/>
    </row>
    <row r="38" spans="1:4" ht="13.5" customHeight="1" x14ac:dyDescent="0.25">
      <c r="A38" s="6"/>
      <c r="B38" s="42">
        <v>222990</v>
      </c>
      <c r="C38" s="20" t="s">
        <v>23</v>
      </c>
      <c r="D38" s="34"/>
    </row>
    <row r="39" spans="1:4" s="9" customFormat="1" ht="13.5" customHeight="1" x14ac:dyDescent="0.25">
      <c r="A39" s="4"/>
      <c r="B39" s="43">
        <v>2229</v>
      </c>
      <c r="C39" s="21"/>
      <c r="D39" s="33">
        <f t="shared" ref="D39" si="2">SUM(D31:D38)</f>
        <v>0</v>
      </c>
    </row>
    <row r="40" spans="1:4" ht="13.5" customHeight="1" x14ac:dyDescent="0.25">
      <c r="A40" s="6"/>
      <c r="B40" s="40">
        <v>272500</v>
      </c>
      <c r="C40" s="20" t="s">
        <v>120</v>
      </c>
      <c r="D40" s="34"/>
    </row>
    <row r="41" spans="1:4" ht="13.5" customHeight="1" x14ac:dyDescent="0.25">
      <c r="A41" s="6"/>
      <c r="B41" s="40">
        <v>272900</v>
      </c>
      <c r="C41" s="20" t="s">
        <v>28</v>
      </c>
      <c r="D41" s="34"/>
    </row>
    <row r="42" spans="1:4" ht="13.5" customHeight="1" x14ac:dyDescent="0.25">
      <c r="A42" s="6"/>
      <c r="B42" s="40">
        <v>273500</v>
      </c>
      <c r="C42" s="20" t="s">
        <v>59</v>
      </c>
      <c r="D42" s="34"/>
    </row>
    <row r="43" spans="1:4" ht="13.5" customHeight="1" x14ac:dyDescent="0.25">
      <c r="A43" s="6"/>
      <c r="B43" s="40">
        <v>282100</v>
      </c>
      <c r="C43" s="20" t="s">
        <v>36</v>
      </c>
      <c r="D43" s="34"/>
    </row>
    <row r="44" spans="1:4" ht="13.5" customHeight="1" x14ac:dyDescent="0.25">
      <c r="A44" s="6"/>
      <c r="B44" s="40">
        <v>311120</v>
      </c>
      <c r="C44" s="20" t="s">
        <v>29</v>
      </c>
      <c r="D44" s="34"/>
    </row>
    <row r="45" spans="1:4" ht="13.5" customHeight="1" x14ac:dyDescent="0.25">
      <c r="A45" s="6"/>
      <c r="B45" s="40">
        <v>314110</v>
      </c>
      <c r="C45" s="20" t="s">
        <v>30</v>
      </c>
      <c r="D45" s="34"/>
    </row>
    <row r="46" spans="1:4" ht="13.5" customHeight="1" x14ac:dyDescent="0.25">
      <c r="A46" s="6"/>
      <c r="B46" s="40">
        <v>316110</v>
      </c>
      <c r="C46" s="20" t="s">
        <v>34</v>
      </c>
      <c r="D46" s="34"/>
    </row>
    <row r="47" spans="1:4" ht="13.5" customHeight="1" x14ac:dyDescent="0.25">
      <c r="A47" s="6"/>
      <c r="B47" s="40">
        <v>317110</v>
      </c>
      <c r="C47" s="20" t="s">
        <v>31</v>
      </c>
      <c r="D47" s="34"/>
    </row>
    <row r="48" spans="1:4" ht="13.5" customHeight="1" x14ac:dyDescent="0.25">
      <c r="A48" s="6"/>
      <c r="B48" s="40">
        <v>318110</v>
      </c>
      <c r="C48" s="20" t="s">
        <v>32</v>
      </c>
      <c r="D48" s="34"/>
    </row>
    <row r="49" spans="1:4" ht="13.5" customHeight="1" x14ac:dyDescent="0.25">
      <c r="A49" s="6"/>
      <c r="B49" s="40">
        <v>331110</v>
      </c>
      <c r="C49" s="20" t="s">
        <v>33</v>
      </c>
      <c r="D49" s="34"/>
    </row>
    <row r="50" spans="1:4" ht="13.5" customHeight="1" x14ac:dyDescent="0.25">
      <c r="A50" s="6"/>
      <c r="B50" s="40">
        <v>332110</v>
      </c>
      <c r="C50" s="20" t="s">
        <v>60</v>
      </c>
      <c r="D50" s="34"/>
    </row>
    <row r="51" spans="1:4" ht="13.5" customHeight="1" x14ac:dyDescent="0.25">
      <c r="A51" s="6"/>
      <c r="B51" s="40">
        <v>333110</v>
      </c>
      <c r="C51" s="20" t="s">
        <v>35</v>
      </c>
      <c r="D51" s="34"/>
    </row>
    <row r="52" spans="1:4" ht="13.5" customHeight="1" x14ac:dyDescent="0.25">
      <c r="A52" s="6"/>
      <c r="B52" s="40">
        <v>334110</v>
      </c>
      <c r="C52" s="3" t="s">
        <v>39</v>
      </c>
      <c r="D52" s="67"/>
    </row>
    <row r="53" spans="1:4" ht="13.5" customHeight="1" x14ac:dyDescent="0.25">
      <c r="A53" s="6"/>
      <c r="B53" s="40">
        <v>335110</v>
      </c>
      <c r="C53" s="3" t="s">
        <v>61</v>
      </c>
      <c r="D53" s="67"/>
    </row>
    <row r="54" spans="1:4" ht="13.5" customHeight="1" x14ac:dyDescent="0.25">
      <c r="A54" s="6"/>
      <c r="B54" s="40">
        <v>336110</v>
      </c>
      <c r="C54" s="3" t="s">
        <v>40</v>
      </c>
      <c r="D54" s="67"/>
    </row>
    <row r="55" spans="1:4" ht="13.5" customHeight="1" x14ac:dyDescent="0.25">
      <c r="A55" s="6"/>
      <c r="B55" s="56">
        <v>337110</v>
      </c>
      <c r="C55" s="20" t="s">
        <v>38</v>
      </c>
      <c r="D55" s="34"/>
    </row>
    <row r="56" spans="1:4" ht="13.5" customHeight="1" x14ac:dyDescent="0.25">
      <c r="A56" s="6"/>
      <c r="B56" s="40">
        <v>338110</v>
      </c>
      <c r="C56" s="20" t="s">
        <v>37</v>
      </c>
      <c r="D56" s="34"/>
    </row>
    <row r="57" spans="1:4" ht="13.5" customHeight="1" x14ac:dyDescent="0.25">
      <c r="A57" s="6"/>
      <c r="B57" s="40">
        <v>339110</v>
      </c>
      <c r="C57" s="20" t="s">
        <v>62</v>
      </c>
      <c r="D57" s="34"/>
    </row>
    <row r="58" spans="1:4" s="9" customFormat="1" ht="13.5" customHeight="1" x14ac:dyDescent="0.25">
      <c r="A58" s="94" t="s">
        <v>15</v>
      </c>
      <c r="B58" s="95"/>
      <c r="C58" s="96"/>
      <c r="D58" s="36">
        <f>D12+D13+D19+D22+D23+D24+D25+D26+D29+D30+D39+D40+D41+D42+D43+D44+D45+D46+D47+D48+D49+D50+D51+D52+D53+D54+D55+D56+D57</f>
        <v>0</v>
      </c>
    </row>
    <row r="59" spans="1:4" s="9" customFormat="1" ht="13.5" customHeight="1" x14ac:dyDescent="0.25">
      <c r="A59" s="30" t="s">
        <v>12</v>
      </c>
      <c r="B59" s="5"/>
      <c r="C59" s="10"/>
      <c r="D59" s="33"/>
    </row>
    <row r="60" spans="1:4" ht="13.5" customHeight="1" x14ac:dyDescent="0.25">
      <c r="A60" s="7"/>
      <c r="B60" s="40">
        <v>211180</v>
      </c>
      <c r="C60" s="8" t="s">
        <v>16</v>
      </c>
      <c r="D60" s="34"/>
    </row>
    <row r="61" spans="1:4" ht="13.5" customHeight="1" x14ac:dyDescent="0.25">
      <c r="A61" s="7"/>
      <c r="B61" s="40">
        <v>212100</v>
      </c>
      <c r="C61" s="8" t="s">
        <v>17</v>
      </c>
      <c r="D61" s="34"/>
    </row>
    <row r="62" spans="1:4" ht="13.5" customHeight="1" x14ac:dyDescent="0.25">
      <c r="A62" s="7"/>
      <c r="B62" s="56">
        <v>222990</v>
      </c>
      <c r="C62" s="8" t="s">
        <v>23</v>
      </c>
      <c r="D62" s="34"/>
    </row>
    <row r="63" spans="1:4" ht="13.5" customHeight="1" x14ac:dyDescent="0.25">
      <c r="A63" s="7"/>
      <c r="B63" s="40">
        <v>273500</v>
      </c>
      <c r="C63" s="8" t="s">
        <v>19</v>
      </c>
      <c r="D63" s="34"/>
    </row>
    <row r="64" spans="1:4" ht="13.5" customHeight="1" x14ac:dyDescent="0.25">
      <c r="A64" s="7"/>
      <c r="B64" s="56">
        <v>333110</v>
      </c>
      <c r="C64" s="8" t="s">
        <v>35</v>
      </c>
      <c r="D64" s="34"/>
    </row>
    <row r="65" spans="1:6" s="9" customFormat="1" ht="13.5" customHeight="1" x14ac:dyDescent="0.25">
      <c r="A65" s="91" t="s">
        <v>13</v>
      </c>
      <c r="B65" s="92"/>
      <c r="C65" s="93"/>
      <c r="D65" s="36">
        <f>SUM(D60:D64)</f>
        <v>0</v>
      </c>
      <c r="F65" s="23"/>
    </row>
    <row r="66" spans="1:6" s="9" customFormat="1" ht="13.5" customHeight="1" x14ac:dyDescent="0.25">
      <c r="A66" s="6"/>
      <c r="B66" s="40">
        <v>272500</v>
      </c>
      <c r="C66" s="20" t="s">
        <v>120</v>
      </c>
      <c r="D66" s="84"/>
      <c r="F66" s="23"/>
    </row>
    <row r="67" spans="1:6" s="9" customFormat="1" ht="13.5" customHeight="1" x14ac:dyDescent="0.25">
      <c r="A67" s="91" t="s">
        <v>118</v>
      </c>
      <c r="B67" s="92"/>
      <c r="C67" s="93"/>
      <c r="D67" s="36">
        <f>D66</f>
        <v>0</v>
      </c>
      <c r="F67" s="23"/>
    </row>
    <row r="68" spans="1:6" s="19" customFormat="1" ht="21" customHeight="1" x14ac:dyDescent="0.25">
      <c r="A68" s="88" t="s">
        <v>14</v>
      </c>
      <c r="B68" s="89"/>
      <c r="C68" s="90"/>
      <c r="D68" s="47">
        <f>D58+D65+D67</f>
        <v>0</v>
      </c>
      <c r="F68" s="25"/>
    </row>
  </sheetData>
  <mergeCells count="11">
    <mergeCell ref="A2:D2"/>
    <mergeCell ref="D4:D5"/>
    <mergeCell ref="C4:C5"/>
    <mergeCell ref="A4:A5"/>
    <mergeCell ref="B4:B5"/>
    <mergeCell ref="A7:A9"/>
    <mergeCell ref="A68:C68"/>
    <mergeCell ref="A65:C65"/>
    <mergeCell ref="A58:C58"/>
    <mergeCell ref="A10:C10"/>
    <mergeCell ref="A67:C67"/>
  </mergeCells>
  <pageMargins left="0" right="0" top="0" bottom="0" header="0.31496062992125984" footer="0.31496062992125984"/>
  <pageSetup paperSize="9" scale="80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0"/>
  <sheetViews>
    <sheetView view="pageBreakPreview" topLeftCell="A28" zoomScaleSheetLayoutView="100" workbookViewId="0">
      <selection activeCell="K51" sqref="K51"/>
    </sheetView>
  </sheetViews>
  <sheetFormatPr defaultColWidth="9.140625" defaultRowHeight="15" x14ac:dyDescent="0.25"/>
  <cols>
    <col min="1" max="1" width="17" style="2" customWidth="1"/>
    <col min="2" max="2" width="9.140625" style="2"/>
    <col min="3" max="3" width="38.42578125" style="1" customWidth="1"/>
    <col min="4" max="4" width="11.140625" style="66" customWidth="1"/>
    <col min="5" max="5" width="5.28515625" style="2" customWidth="1"/>
    <col min="6" max="6" width="6.5703125" style="2" customWidth="1"/>
    <col min="7" max="9" width="9.140625" style="2" customWidth="1"/>
    <col min="10" max="16384" width="9.140625" style="2"/>
  </cols>
  <sheetData>
    <row r="2" spans="1:4" x14ac:dyDescent="0.25">
      <c r="A2" s="100" t="s">
        <v>111</v>
      </c>
      <c r="B2" s="100"/>
      <c r="C2" s="100"/>
      <c r="D2" s="100"/>
    </row>
    <row r="4" spans="1:4" s="11" customFormat="1" ht="39" customHeight="1" x14ac:dyDescent="0.25">
      <c r="A4" s="103" t="s">
        <v>0</v>
      </c>
      <c r="B4" s="104" t="s">
        <v>1</v>
      </c>
      <c r="C4" s="101" t="s">
        <v>0</v>
      </c>
      <c r="D4" s="105" t="s">
        <v>119</v>
      </c>
    </row>
    <row r="5" spans="1:4" s="11" customFormat="1" ht="13.5" customHeight="1" x14ac:dyDescent="0.25">
      <c r="A5" s="103"/>
      <c r="B5" s="104"/>
      <c r="C5" s="102"/>
      <c r="D5" s="106"/>
    </row>
    <row r="6" spans="1:4" ht="13.5" customHeight="1" x14ac:dyDescent="0.25">
      <c r="A6" s="74" t="s">
        <v>78</v>
      </c>
      <c r="B6" s="75" t="s">
        <v>2</v>
      </c>
      <c r="C6" s="75" t="s">
        <v>3</v>
      </c>
      <c r="D6" s="77">
        <v>1</v>
      </c>
    </row>
    <row r="7" spans="1:4" ht="13.5" customHeight="1" x14ac:dyDescent="0.25">
      <c r="A7" s="85" t="s">
        <v>26</v>
      </c>
      <c r="B7" s="60" t="s">
        <v>5</v>
      </c>
      <c r="C7" s="3" t="s">
        <v>6</v>
      </c>
      <c r="D7" s="62"/>
    </row>
    <row r="8" spans="1:4" ht="13.5" customHeight="1" x14ac:dyDescent="0.25">
      <c r="A8" s="86"/>
      <c r="B8" s="60" t="s">
        <v>7</v>
      </c>
      <c r="C8" s="3" t="s">
        <v>8</v>
      </c>
      <c r="D8" s="62"/>
    </row>
    <row r="9" spans="1:4" ht="13.5" customHeight="1" x14ac:dyDescent="0.25">
      <c r="A9" s="87"/>
      <c r="B9" s="60" t="s">
        <v>9</v>
      </c>
      <c r="C9" s="3" t="s">
        <v>10</v>
      </c>
      <c r="D9" s="62"/>
    </row>
    <row r="10" spans="1:4" s="9" customFormat="1" ht="13.5" customHeight="1" x14ac:dyDescent="0.25">
      <c r="A10" s="97" t="s">
        <v>27</v>
      </c>
      <c r="B10" s="98"/>
      <c r="C10" s="99"/>
      <c r="D10" s="49"/>
    </row>
    <row r="11" spans="1:4" ht="13.5" customHeight="1" x14ac:dyDescent="0.25">
      <c r="A11" s="29" t="s">
        <v>63</v>
      </c>
      <c r="B11" s="5"/>
      <c r="C11" s="8"/>
      <c r="D11" s="62"/>
    </row>
    <row r="12" spans="1:4" ht="13.5" customHeight="1" x14ac:dyDescent="0.25">
      <c r="A12" s="6"/>
      <c r="B12" s="40">
        <v>211180</v>
      </c>
      <c r="C12" s="8" t="s">
        <v>16</v>
      </c>
      <c r="D12" s="62"/>
    </row>
    <row r="13" spans="1:4" ht="13.5" customHeight="1" x14ac:dyDescent="0.25">
      <c r="A13" s="6"/>
      <c r="B13" s="40">
        <v>212100</v>
      </c>
      <c r="C13" s="8" t="s">
        <v>17</v>
      </c>
      <c r="D13" s="62"/>
    </row>
    <row r="14" spans="1:4" ht="13.5" customHeight="1" x14ac:dyDescent="0.25">
      <c r="A14" s="6"/>
      <c r="B14" s="57">
        <v>222110</v>
      </c>
      <c r="C14" s="37" t="s">
        <v>42</v>
      </c>
      <c r="D14" s="64"/>
    </row>
    <row r="15" spans="1:4" ht="13.5" customHeight="1" x14ac:dyDescent="0.25">
      <c r="A15" s="6"/>
      <c r="B15" s="57">
        <v>222120</v>
      </c>
      <c r="C15" s="37" t="s">
        <v>43</v>
      </c>
      <c r="D15" s="64"/>
    </row>
    <row r="16" spans="1:4" ht="13.5" customHeight="1" x14ac:dyDescent="0.25">
      <c r="A16" s="6"/>
      <c r="B16" s="57">
        <v>222130</v>
      </c>
      <c r="C16" s="37" t="s">
        <v>44</v>
      </c>
      <c r="D16" s="64"/>
    </row>
    <row r="17" spans="1:4" ht="13.5" customHeight="1" x14ac:dyDescent="0.25">
      <c r="A17" s="6"/>
      <c r="B17" s="57">
        <v>222140</v>
      </c>
      <c r="C17" s="37" t="s">
        <v>45</v>
      </c>
      <c r="D17" s="64"/>
    </row>
    <row r="18" spans="1:4" ht="13.5" customHeight="1" x14ac:dyDescent="0.25">
      <c r="A18" s="6"/>
      <c r="B18" s="57">
        <v>222190</v>
      </c>
      <c r="C18" s="8" t="s">
        <v>46</v>
      </c>
      <c r="D18" s="62"/>
    </row>
    <row r="19" spans="1:4" s="9" customFormat="1" ht="13.5" customHeight="1" x14ac:dyDescent="0.25">
      <c r="A19" s="4"/>
      <c r="B19" s="58">
        <v>2221</v>
      </c>
      <c r="C19" s="10"/>
      <c r="D19" s="63">
        <f>D14+D15+D16+D17</f>
        <v>0</v>
      </c>
    </row>
    <row r="20" spans="1:4" ht="13.5" customHeight="1" x14ac:dyDescent="0.25">
      <c r="A20" s="6"/>
      <c r="B20" s="38">
        <v>222210</v>
      </c>
      <c r="C20" s="12" t="s">
        <v>20</v>
      </c>
      <c r="D20" s="64"/>
    </row>
    <row r="21" spans="1:4" ht="13.5" customHeight="1" x14ac:dyDescent="0.25">
      <c r="A21" s="6"/>
      <c r="B21" s="38">
        <v>222220</v>
      </c>
      <c r="C21" s="12" t="s">
        <v>21</v>
      </c>
      <c r="D21" s="64"/>
    </row>
    <row r="22" spans="1:4" s="9" customFormat="1" ht="13.5" customHeight="1" x14ac:dyDescent="0.25">
      <c r="A22" s="4"/>
      <c r="B22" s="39">
        <v>2222</v>
      </c>
      <c r="C22" s="10"/>
      <c r="D22" s="63">
        <f t="shared" ref="D22" si="0">SUM(D20:D21)</f>
        <v>0</v>
      </c>
    </row>
    <row r="23" spans="1:4" ht="13.5" customHeight="1" x14ac:dyDescent="0.25">
      <c r="A23" s="6"/>
      <c r="B23" s="40">
        <v>222300</v>
      </c>
      <c r="C23" s="8" t="s">
        <v>52</v>
      </c>
      <c r="D23" s="62"/>
    </row>
    <row r="24" spans="1:4" ht="13.5" customHeight="1" x14ac:dyDescent="0.25">
      <c r="A24" s="6"/>
      <c r="B24" s="40">
        <v>222400</v>
      </c>
      <c r="C24" s="8" t="s">
        <v>47</v>
      </c>
      <c r="D24" s="62"/>
    </row>
    <row r="25" spans="1:4" ht="13.5" customHeight="1" x14ac:dyDescent="0.25">
      <c r="A25" s="6"/>
      <c r="B25" s="40">
        <v>222500</v>
      </c>
      <c r="C25" s="8" t="s">
        <v>22</v>
      </c>
      <c r="D25" s="62">
        <v>0</v>
      </c>
    </row>
    <row r="26" spans="1:4" ht="13.5" customHeight="1" x14ac:dyDescent="0.25">
      <c r="A26" s="6"/>
      <c r="B26" s="40">
        <v>222600</v>
      </c>
      <c r="C26" s="8" t="s">
        <v>48</v>
      </c>
      <c r="D26" s="62"/>
    </row>
    <row r="27" spans="1:4" ht="13.5" customHeight="1" x14ac:dyDescent="0.25">
      <c r="A27" s="6"/>
      <c r="B27" s="59">
        <v>222710</v>
      </c>
      <c r="C27" s="8" t="s">
        <v>53</v>
      </c>
      <c r="D27" s="62"/>
    </row>
    <row r="28" spans="1:4" ht="13.5" customHeight="1" x14ac:dyDescent="0.25">
      <c r="A28" s="6"/>
      <c r="B28" s="59">
        <v>222720</v>
      </c>
      <c r="C28" s="8" t="s">
        <v>54</v>
      </c>
      <c r="D28" s="62"/>
    </row>
    <row r="29" spans="1:4" s="9" customFormat="1" ht="13.5" customHeight="1" x14ac:dyDescent="0.25">
      <c r="A29" s="4"/>
      <c r="B29" s="41">
        <v>2227</v>
      </c>
      <c r="C29" s="10"/>
      <c r="D29" s="63"/>
    </row>
    <row r="30" spans="1:4" ht="13.5" customHeight="1" x14ac:dyDescent="0.25">
      <c r="A30" s="6"/>
      <c r="B30" s="40">
        <v>222810</v>
      </c>
      <c r="C30" s="8" t="s">
        <v>55</v>
      </c>
      <c r="D30" s="62"/>
    </row>
    <row r="31" spans="1:4" ht="13.5" customHeight="1" x14ac:dyDescent="0.25">
      <c r="A31" s="6"/>
      <c r="B31" s="42">
        <v>222910</v>
      </c>
      <c r="C31" s="8" t="s">
        <v>49</v>
      </c>
      <c r="D31" s="62"/>
    </row>
    <row r="32" spans="1:4" ht="13.5" customHeight="1" x14ac:dyDescent="0.25">
      <c r="A32" s="6"/>
      <c r="B32" s="42">
        <v>222920</v>
      </c>
      <c r="C32" s="8" t="s">
        <v>56</v>
      </c>
      <c r="D32" s="62"/>
    </row>
    <row r="33" spans="1:4" ht="13.5" customHeight="1" x14ac:dyDescent="0.25">
      <c r="A33" s="6"/>
      <c r="B33" s="42">
        <v>222930</v>
      </c>
      <c r="C33" s="8" t="s">
        <v>57</v>
      </c>
      <c r="D33" s="62"/>
    </row>
    <row r="34" spans="1:4" ht="13.5" customHeight="1" x14ac:dyDescent="0.25">
      <c r="A34" s="6"/>
      <c r="B34" s="42">
        <v>222940</v>
      </c>
      <c r="C34" s="8" t="s">
        <v>25</v>
      </c>
      <c r="D34" s="62"/>
    </row>
    <row r="35" spans="1:4" ht="13.5" customHeight="1" x14ac:dyDescent="0.25">
      <c r="A35" s="6"/>
      <c r="B35" s="42">
        <v>222950</v>
      </c>
      <c r="C35" s="8" t="s">
        <v>50</v>
      </c>
      <c r="D35" s="62"/>
    </row>
    <row r="36" spans="1:4" ht="13.5" customHeight="1" x14ac:dyDescent="0.25">
      <c r="A36" s="6"/>
      <c r="B36" s="42">
        <v>222970</v>
      </c>
      <c r="C36" s="8" t="s">
        <v>58</v>
      </c>
      <c r="D36" s="62"/>
    </row>
    <row r="37" spans="1:4" ht="13.5" customHeight="1" x14ac:dyDescent="0.25">
      <c r="A37" s="6"/>
      <c r="B37" s="42">
        <v>222980</v>
      </c>
      <c r="C37" s="8" t="s">
        <v>24</v>
      </c>
      <c r="D37" s="62"/>
    </row>
    <row r="38" spans="1:4" ht="13.5" customHeight="1" x14ac:dyDescent="0.25">
      <c r="A38" s="6"/>
      <c r="B38" s="42">
        <v>222990</v>
      </c>
      <c r="C38" s="8" t="s">
        <v>23</v>
      </c>
      <c r="D38" s="62">
        <v>0</v>
      </c>
    </row>
    <row r="39" spans="1:4" s="9" customFormat="1" ht="13.5" customHeight="1" x14ac:dyDescent="0.25">
      <c r="A39" s="4"/>
      <c r="B39" s="43">
        <v>2229</v>
      </c>
      <c r="C39" s="10"/>
      <c r="D39" s="63">
        <f t="shared" ref="D39" si="1">SUM(D31:D38)</f>
        <v>0</v>
      </c>
    </row>
    <row r="40" spans="1:4" ht="13.5" customHeight="1" x14ac:dyDescent="0.25">
      <c r="A40" s="6"/>
      <c r="B40" s="40">
        <v>272500</v>
      </c>
      <c r="C40" s="8" t="s">
        <v>120</v>
      </c>
      <c r="D40" s="62"/>
    </row>
    <row r="41" spans="1:4" ht="13.5" customHeight="1" x14ac:dyDescent="0.25">
      <c r="A41" s="6"/>
      <c r="B41" s="40">
        <v>272900</v>
      </c>
      <c r="C41" s="8" t="s">
        <v>28</v>
      </c>
      <c r="D41" s="62"/>
    </row>
    <row r="42" spans="1:4" ht="13.5" customHeight="1" x14ac:dyDescent="0.25">
      <c r="A42" s="6"/>
      <c r="B42" s="40">
        <v>273500</v>
      </c>
      <c r="C42" s="8" t="s">
        <v>59</v>
      </c>
      <c r="D42" s="62"/>
    </row>
    <row r="43" spans="1:4" ht="13.5" customHeight="1" x14ac:dyDescent="0.25">
      <c r="A43" s="6"/>
      <c r="B43" s="40">
        <v>282100</v>
      </c>
      <c r="C43" s="8" t="s">
        <v>36</v>
      </c>
      <c r="D43" s="62"/>
    </row>
    <row r="44" spans="1:4" ht="13.5" customHeight="1" x14ac:dyDescent="0.25">
      <c r="A44" s="6"/>
      <c r="B44" s="40">
        <v>311120</v>
      </c>
      <c r="C44" s="8" t="s">
        <v>29</v>
      </c>
      <c r="D44" s="62"/>
    </row>
    <row r="45" spans="1:4" ht="13.5" customHeight="1" x14ac:dyDescent="0.25">
      <c r="A45" s="6"/>
      <c r="B45" s="40">
        <v>314110</v>
      </c>
      <c r="C45" s="8" t="s">
        <v>30</v>
      </c>
      <c r="D45" s="62">
        <v>0</v>
      </c>
    </row>
    <row r="46" spans="1:4" ht="13.5" customHeight="1" x14ac:dyDescent="0.25">
      <c r="A46" s="6"/>
      <c r="B46" s="40">
        <v>316110</v>
      </c>
      <c r="C46" s="8" t="s">
        <v>34</v>
      </c>
      <c r="D46" s="62"/>
    </row>
    <row r="47" spans="1:4" ht="13.5" customHeight="1" x14ac:dyDescent="0.25">
      <c r="A47" s="6"/>
      <c r="B47" s="40">
        <v>317110</v>
      </c>
      <c r="C47" s="8" t="s">
        <v>31</v>
      </c>
      <c r="D47" s="62"/>
    </row>
    <row r="48" spans="1:4" ht="13.5" customHeight="1" x14ac:dyDescent="0.25">
      <c r="A48" s="6"/>
      <c r="B48" s="40">
        <v>318110</v>
      </c>
      <c r="C48" s="8" t="s">
        <v>32</v>
      </c>
      <c r="D48" s="62"/>
    </row>
    <row r="49" spans="1:4" ht="13.5" customHeight="1" x14ac:dyDescent="0.25">
      <c r="A49" s="6"/>
      <c r="B49" s="40">
        <v>331110</v>
      </c>
      <c r="C49" s="8" t="s">
        <v>33</v>
      </c>
      <c r="D49" s="62"/>
    </row>
    <row r="50" spans="1:4" ht="13.5" customHeight="1" x14ac:dyDescent="0.25">
      <c r="A50" s="6"/>
      <c r="B50" s="40">
        <v>332110</v>
      </c>
      <c r="C50" s="8" t="s">
        <v>60</v>
      </c>
      <c r="D50" s="62"/>
    </row>
    <row r="51" spans="1:4" ht="13.5" customHeight="1" x14ac:dyDescent="0.25">
      <c r="A51" s="6"/>
      <c r="B51" s="40">
        <v>333110</v>
      </c>
      <c r="C51" s="8" t="s">
        <v>35</v>
      </c>
      <c r="D51" s="62"/>
    </row>
    <row r="52" spans="1:4" ht="13.5" customHeight="1" x14ac:dyDescent="0.25">
      <c r="A52" s="6"/>
      <c r="B52" s="40">
        <v>334110</v>
      </c>
      <c r="C52" s="3" t="s">
        <v>39</v>
      </c>
      <c r="D52" s="62"/>
    </row>
    <row r="53" spans="1:4" ht="13.5" customHeight="1" x14ac:dyDescent="0.25">
      <c r="A53" s="6"/>
      <c r="B53" s="40">
        <v>335110</v>
      </c>
      <c r="C53" s="3" t="s">
        <v>61</v>
      </c>
      <c r="D53" s="62"/>
    </row>
    <row r="54" spans="1:4" ht="13.5" customHeight="1" x14ac:dyDescent="0.25">
      <c r="A54" s="6"/>
      <c r="B54" s="40">
        <v>336110</v>
      </c>
      <c r="C54" s="3" t="s">
        <v>40</v>
      </c>
      <c r="D54" s="62"/>
    </row>
    <row r="55" spans="1:4" ht="13.5" customHeight="1" x14ac:dyDescent="0.25">
      <c r="A55" s="6"/>
      <c r="B55" s="56">
        <v>337110</v>
      </c>
      <c r="C55" s="8" t="s">
        <v>38</v>
      </c>
      <c r="D55" s="62"/>
    </row>
    <row r="56" spans="1:4" ht="13.5" customHeight="1" x14ac:dyDescent="0.25">
      <c r="A56" s="6"/>
      <c r="B56" s="40">
        <v>338110</v>
      </c>
      <c r="C56" s="8" t="s">
        <v>37</v>
      </c>
      <c r="D56" s="62"/>
    </row>
    <row r="57" spans="1:4" ht="13.5" customHeight="1" x14ac:dyDescent="0.25">
      <c r="A57" s="6"/>
      <c r="B57" s="40">
        <v>339110</v>
      </c>
      <c r="C57" s="8" t="s">
        <v>62</v>
      </c>
      <c r="D57" s="62"/>
    </row>
    <row r="58" spans="1:4" s="9" customFormat="1" ht="13.5" customHeight="1" x14ac:dyDescent="0.25">
      <c r="A58" s="94" t="s">
        <v>75</v>
      </c>
      <c r="B58" s="95"/>
      <c r="C58" s="96"/>
      <c r="D58" s="51">
        <f>D12+D13+D19+D22+D23+D24+D25+D26+D29+D30+D39+D40+D41+D42+D43+D44+D45+D46+D47+D48+D49+D50+D51+D52+D53+D54+D55+D56+D57</f>
        <v>0</v>
      </c>
    </row>
    <row r="59" spans="1:4" s="9" customFormat="1" ht="13.5" customHeight="1" x14ac:dyDescent="0.25">
      <c r="A59" s="30" t="s">
        <v>64</v>
      </c>
      <c r="B59" s="5"/>
      <c r="C59" s="10"/>
      <c r="D59" s="63"/>
    </row>
    <row r="60" spans="1:4" ht="13.5" customHeight="1" x14ac:dyDescent="0.25">
      <c r="A60" s="7"/>
      <c r="B60" s="40">
        <v>211180</v>
      </c>
      <c r="C60" s="8" t="s">
        <v>16</v>
      </c>
      <c r="D60" s="62"/>
    </row>
    <row r="61" spans="1:4" ht="13.5" customHeight="1" x14ac:dyDescent="0.25">
      <c r="A61" s="7"/>
      <c r="B61" s="40">
        <v>212100</v>
      </c>
      <c r="C61" s="8" t="s">
        <v>17</v>
      </c>
      <c r="D61" s="62"/>
    </row>
    <row r="62" spans="1:4" ht="13.5" customHeight="1" x14ac:dyDescent="0.25">
      <c r="A62" s="7"/>
      <c r="B62" s="56">
        <v>222990</v>
      </c>
      <c r="C62" s="8" t="s">
        <v>23</v>
      </c>
      <c r="D62" s="62"/>
    </row>
    <row r="63" spans="1:4" ht="13.5" customHeight="1" x14ac:dyDescent="0.25">
      <c r="A63" s="7"/>
      <c r="B63" s="40">
        <v>273500</v>
      </c>
      <c r="C63" s="8" t="s">
        <v>19</v>
      </c>
      <c r="D63" s="62"/>
    </row>
    <row r="64" spans="1:4" ht="13.5" customHeight="1" x14ac:dyDescent="0.25">
      <c r="A64" s="7"/>
      <c r="B64" s="56">
        <v>333110</v>
      </c>
      <c r="C64" s="8" t="s">
        <v>35</v>
      </c>
      <c r="D64" s="62"/>
    </row>
    <row r="65" spans="1:8" s="9" customFormat="1" ht="13.5" customHeight="1" x14ac:dyDescent="0.25">
      <c r="A65" s="91" t="s">
        <v>13</v>
      </c>
      <c r="B65" s="92"/>
      <c r="C65" s="93"/>
      <c r="D65" s="51">
        <f t="shared" ref="D65" si="2">SUM(D60:D64)</f>
        <v>0</v>
      </c>
    </row>
    <row r="66" spans="1:8" s="9" customFormat="1" ht="13.5" customHeight="1" x14ac:dyDescent="0.25">
      <c r="A66" s="6"/>
      <c r="B66" s="40">
        <v>272500</v>
      </c>
      <c r="C66" s="20" t="s">
        <v>120</v>
      </c>
      <c r="D66" s="84"/>
    </row>
    <row r="67" spans="1:8" s="9" customFormat="1" ht="13.5" customHeight="1" x14ac:dyDescent="0.25">
      <c r="A67" s="91" t="s">
        <v>118</v>
      </c>
      <c r="B67" s="92"/>
      <c r="C67" s="93"/>
      <c r="D67" s="36">
        <f>D66</f>
        <v>0</v>
      </c>
    </row>
    <row r="68" spans="1:8" ht="21" customHeight="1" x14ac:dyDescent="0.25">
      <c r="A68" s="88" t="s">
        <v>14</v>
      </c>
      <c r="B68" s="89"/>
      <c r="C68" s="90"/>
      <c r="D68" s="65">
        <f>D58+D65+D67</f>
        <v>0</v>
      </c>
      <c r="F68" s="22"/>
      <c r="G68" s="107"/>
      <c r="H68" s="107"/>
    </row>
    <row r="69" spans="1:8" x14ac:dyDescent="0.25">
      <c r="G69" s="107"/>
      <c r="H69" s="107"/>
    </row>
    <row r="70" spans="1:8" x14ac:dyDescent="0.25">
      <c r="G70" s="107"/>
      <c r="H70" s="107"/>
    </row>
  </sheetData>
  <mergeCells count="12">
    <mergeCell ref="G68:H70"/>
    <mergeCell ref="A7:A9"/>
    <mergeCell ref="A10:C10"/>
    <mergeCell ref="A58:C58"/>
    <mergeCell ref="A65:C65"/>
    <mergeCell ref="A68:C68"/>
    <mergeCell ref="A67:C67"/>
    <mergeCell ref="A2:D2"/>
    <mergeCell ref="A4:A5"/>
    <mergeCell ref="B4:B5"/>
    <mergeCell ref="C4:C5"/>
    <mergeCell ref="D4:D5"/>
  </mergeCells>
  <pageMargins left="0.78740157480314965" right="0.19685039370078741" top="0.19685039370078741" bottom="0.19685039370078741" header="0.31496062992125984" footer="0.31496062992125984"/>
  <pageSetup paperSize="9" scale="70" orientation="portrait" verticalDpi="0" r:id="rId1"/>
  <rowBreaks count="1" manualBreakCount="1">
    <brk id="68" max="6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3"/>
  <sheetViews>
    <sheetView tabSelected="1" workbookViewId="0">
      <selection activeCell="C65" sqref="C65"/>
    </sheetView>
  </sheetViews>
  <sheetFormatPr defaultColWidth="9.140625" defaultRowHeight="15" x14ac:dyDescent="0.25"/>
  <cols>
    <col min="1" max="1" width="17" style="2" customWidth="1"/>
    <col min="2" max="2" width="9.140625" style="2"/>
    <col min="3" max="3" width="38.42578125" style="1" customWidth="1"/>
    <col min="4" max="4" width="12.7109375" style="66" customWidth="1"/>
    <col min="5" max="5" width="5.28515625" style="2" customWidth="1"/>
    <col min="6" max="6" width="6.5703125" style="2" customWidth="1"/>
    <col min="7" max="9" width="9.140625" style="2" customWidth="1"/>
    <col min="10" max="16384" width="9.140625" style="2"/>
  </cols>
  <sheetData>
    <row r="2" spans="1:4" ht="35.25" customHeight="1" x14ac:dyDescent="0.25">
      <c r="A2" s="100" t="s">
        <v>111</v>
      </c>
      <c r="B2" s="100"/>
      <c r="C2" s="100"/>
      <c r="D2" s="100"/>
    </row>
    <row r="3" spans="1:4" ht="15.75" x14ac:dyDescent="0.25">
      <c r="C3" s="19" t="s">
        <v>122</v>
      </c>
    </row>
    <row r="4" spans="1:4" s="11" customFormat="1" ht="39" customHeight="1" x14ac:dyDescent="0.25">
      <c r="A4" s="103" t="s">
        <v>0</v>
      </c>
      <c r="B4" s="104" t="s">
        <v>1</v>
      </c>
      <c r="C4" s="101" t="s">
        <v>0</v>
      </c>
      <c r="D4" s="105" t="s">
        <v>121</v>
      </c>
    </row>
    <row r="5" spans="1:4" s="11" customFormat="1" ht="13.5" customHeight="1" x14ac:dyDescent="0.25">
      <c r="A5" s="103"/>
      <c r="B5" s="104"/>
      <c r="C5" s="102"/>
      <c r="D5" s="106"/>
    </row>
    <row r="6" spans="1:4" ht="13.5" customHeight="1" x14ac:dyDescent="0.25">
      <c r="A6" s="74" t="s">
        <v>78</v>
      </c>
      <c r="B6" s="75" t="s">
        <v>2</v>
      </c>
      <c r="C6" s="75" t="s">
        <v>3</v>
      </c>
      <c r="D6" s="77">
        <v>1</v>
      </c>
    </row>
    <row r="7" spans="1:4" ht="13.5" customHeight="1" x14ac:dyDescent="0.25">
      <c r="A7" s="85" t="s">
        <v>26</v>
      </c>
      <c r="B7" s="60" t="s">
        <v>5</v>
      </c>
      <c r="C7" s="3" t="s">
        <v>6</v>
      </c>
      <c r="D7" s="62"/>
    </row>
    <row r="8" spans="1:4" ht="13.5" customHeight="1" x14ac:dyDescent="0.25">
      <c r="A8" s="86"/>
      <c r="B8" s="60" t="s">
        <v>7</v>
      </c>
      <c r="C8" s="3" t="s">
        <v>8</v>
      </c>
      <c r="D8" s="62"/>
    </row>
    <row r="9" spans="1:4" ht="13.5" customHeight="1" x14ac:dyDescent="0.25">
      <c r="A9" s="87"/>
      <c r="B9" s="60" t="s">
        <v>9</v>
      </c>
      <c r="C9" s="3" t="s">
        <v>10</v>
      </c>
      <c r="D9" s="62"/>
    </row>
    <row r="10" spans="1:4" s="9" customFormat="1" ht="13.5" customHeight="1" x14ac:dyDescent="0.25">
      <c r="A10" s="97" t="s">
        <v>27</v>
      </c>
      <c r="B10" s="98"/>
      <c r="C10" s="99"/>
      <c r="D10" s="49"/>
    </row>
    <row r="11" spans="1:4" ht="13.5" customHeight="1" x14ac:dyDescent="0.25">
      <c r="A11" s="29" t="s">
        <v>114</v>
      </c>
      <c r="B11" s="5"/>
      <c r="C11" s="8"/>
      <c r="D11" s="62"/>
    </row>
    <row r="12" spans="1:4" ht="15.75" customHeight="1" x14ac:dyDescent="0.25">
      <c r="A12" s="6"/>
      <c r="B12" s="40">
        <v>211180</v>
      </c>
      <c r="C12" s="8" t="s">
        <v>16</v>
      </c>
      <c r="D12" s="62">
        <v>2242.9</v>
      </c>
    </row>
    <row r="13" spans="1:4" ht="24.75" customHeight="1" x14ac:dyDescent="0.25">
      <c r="A13" s="6"/>
      <c r="B13" s="40">
        <v>211330</v>
      </c>
      <c r="C13" s="8" t="s">
        <v>51</v>
      </c>
      <c r="D13" s="62"/>
    </row>
    <row r="14" spans="1:4" ht="13.5" customHeight="1" x14ac:dyDescent="0.25">
      <c r="A14" s="6"/>
      <c r="B14" s="40">
        <v>212100</v>
      </c>
      <c r="C14" s="8" t="s">
        <v>17</v>
      </c>
      <c r="D14" s="62">
        <v>636.5</v>
      </c>
    </row>
    <row r="15" spans="1:4" ht="13.5" customHeight="1" x14ac:dyDescent="0.25">
      <c r="A15" s="6"/>
      <c r="B15" s="40">
        <v>212210</v>
      </c>
      <c r="C15" s="8" t="s">
        <v>18</v>
      </c>
      <c r="D15" s="62"/>
    </row>
    <row r="16" spans="1:4" ht="13.5" customHeight="1" x14ac:dyDescent="0.25">
      <c r="A16" s="6"/>
      <c r="B16" s="57">
        <v>222110</v>
      </c>
      <c r="C16" s="37" t="s">
        <v>42</v>
      </c>
      <c r="D16" s="64">
        <v>40</v>
      </c>
    </row>
    <row r="17" spans="1:4" ht="13.5" customHeight="1" x14ac:dyDescent="0.25">
      <c r="A17" s="6"/>
      <c r="B17" s="57">
        <v>222120</v>
      </c>
      <c r="C17" s="37" t="s">
        <v>43</v>
      </c>
      <c r="D17" s="64">
        <v>135.5</v>
      </c>
    </row>
    <row r="18" spans="1:4" ht="13.5" customHeight="1" x14ac:dyDescent="0.25">
      <c r="A18" s="6"/>
      <c r="B18" s="57">
        <v>222130</v>
      </c>
      <c r="C18" s="37" t="s">
        <v>44</v>
      </c>
      <c r="D18" s="64"/>
    </row>
    <row r="19" spans="1:4" ht="13.5" customHeight="1" x14ac:dyDescent="0.25">
      <c r="A19" s="6"/>
      <c r="B19" s="57">
        <v>222140</v>
      </c>
      <c r="C19" s="37" t="s">
        <v>45</v>
      </c>
      <c r="D19" s="64">
        <v>19.7</v>
      </c>
    </row>
    <row r="20" spans="1:4" ht="13.5" customHeight="1" x14ac:dyDescent="0.25">
      <c r="A20" s="6"/>
      <c r="B20" s="57">
        <v>222190</v>
      </c>
      <c r="C20" s="8" t="s">
        <v>46</v>
      </c>
      <c r="D20" s="62">
        <v>6.2</v>
      </c>
    </row>
    <row r="21" spans="1:4" s="9" customFormat="1" ht="13.5" customHeight="1" x14ac:dyDescent="0.25">
      <c r="A21" s="4"/>
      <c r="B21" s="58">
        <v>2221</v>
      </c>
      <c r="C21" s="10"/>
      <c r="D21" s="63">
        <f>D16+D17+D18+D19+D20</f>
        <v>201.39999999999998</v>
      </c>
    </row>
    <row r="22" spans="1:4" ht="13.5" customHeight="1" x14ac:dyDescent="0.25">
      <c r="A22" s="6"/>
      <c r="B22" s="38">
        <v>222210</v>
      </c>
      <c r="C22" s="12" t="s">
        <v>20</v>
      </c>
      <c r="D22" s="64">
        <v>20.8</v>
      </c>
    </row>
    <row r="23" spans="1:4" ht="13.5" customHeight="1" x14ac:dyDescent="0.25">
      <c r="A23" s="6"/>
      <c r="B23" s="38">
        <v>222220</v>
      </c>
      <c r="C23" s="12" t="s">
        <v>21</v>
      </c>
      <c r="D23" s="64">
        <v>1.9</v>
      </c>
    </row>
    <row r="24" spans="1:4" s="9" customFormat="1" ht="13.5" customHeight="1" x14ac:dyDescent="0.25">
      <c r="A24" s="4"/>
      <c r="B24" s="39">
        <v>2222</v>
      </c>
      <c r="C24" s="10"/>
      <c r="D24" s="63">
        <f t="shared" ref="D24" si="0">SUM(D22:D23)</f>
        <v>22.7</v>
      </c>
    </row>
    <row r="25" spans="1:4" ht="13.5" customHeight="1" x14ac:dyDescent="0.25">
      <c r="A25" s="6"/>
      <c r="B25" s="40">
        <v>222300</v>
      </c>
      <c r="C25" s="8" t="s">
        <v>52</v>
      </c>
      <c r="D25" s="62"/>
    </row>
    <row r="26" spans="1:4" ht="13.5" customHeight="1" x14ac:dyDescent="0.25">
      <c r="A26" s="6"/>
      <c r="B26" s="40">
        <v>222400</v>
      </c>
      <c r="C26" s="8" t="s">
        <v>47</v>
      </c>
      <c r="D26" s="62"/>
    </row>
    <row r="27" spans="1:4" ht="13.5" customHeight="1" x14ac:dyDescent="0.25">
      <c r="A27" s="6"/>
      <c r="B27" s="40">
        <v>222500</v>
      </c>
      <c r="C27" s="8" t="s">
        <v>22</v>
      </c>
      <c r="D27" s="62">
        <v>0</v>
      </c>
    </row>
    <row r="28" spans="1:4" ht="13.5" customHeight="1" x14ac:dyDescent="0.25">
      <c r="A28" s="6"/>
      <c r="B28" s="40">
        <v>222600</v>
      </c>
      <c r="C28" s="8" t="s">
        <v>48</v>
      </c>
      <c r="D28" s="62">
        <v>3</v>
      </c>
    </row>
    <row r="29" spans="1:4" ht="13.5" customHeight="1" x14ac:dyDescent="0.25">
      <c r="A29" s="6"/>
      <c r="B29" s="59">
        <v>222710</v>
      </c>
      <c r="C29" s="8" t="s">
        <v>53</v>
      </c>
      <c r="D29" s="62"/>
    </row>
    <row r="30" spans="1:4" ht="13.5" customHeight="1" x14ac:dyDescent="0.25">
      <c r="A30" s="6"/>
      <c r="B30" s="59">
        <v>222720</v>
      </c>
      <c r="C30" s="8" t="s">
        <v>54</v>
      </c>
      <c r="D30" s="62"/>
    </row>
    <row r="31" spans="1:4" s="9" customFormat="1" ht="13.5" customHeight="1" x14ac:dyDescent="0.25">
      <c r="A31" s="4"/>
      <c r="B31" s="41">
        <v>2227</v>
      </c>
      <c r="C31" s="10"/>
      <c r="D31" s="63"/>
    </row>
    <row r="32" spans="1:4" ht="13.5" customHeight="1" x14ac:dyDescent="0.25">
      <c r="A32" s="6"/>
      <c r="B32" s="40">
        <v>222810</v>
      </c>
      <c r="C32" s="8" t="s">
        <v>55</v>
      </c>
      <c r="D32" s="62"/>
    </row>
    <row r="33" spans="1:6" ht="13.5" customHeight="1" x14ac:dyDescent="0.25">
      <c r="A33" s="6"/>
      <c r="B33" s="42">
        <v>222910</v>
      </c>
      <c r="C33" s="8" t="s">
        <v>49</v>
      </c>
      <c r="D33" s="62"/>
    </row>
    <row r="34" spans="1:6" ht="13.5" customHeight="1" x14ac:dyDescent="0.25">
      <c r="A34" s="6"/>
      <c r="B34" s="42">
        <v>222920</v>
      </c>
      <c r="C34" s="8" t="s">
        <v>56</v>
      </c>
      <c r="D34" s="62"/>
    </row>
    <row r="35" spans="1:6" ht="13.5" customHeight="1" x14ac:dyDescent="0.25">
      <c r="A35" s="6"/>
      <c r="B35" s="42">
        <v>222930</v>
      </c>
      <c r="C35" s="8" t="s">
        <v>57</v>
      </c>
      <c r="D35" s="62"/>
    </row>
    <row r="36" spans="1:6" ht="13.5" customHeight="1" x14ac:dyDescent="0.25">
      <c r="A36" s="6"/>
      <c r="B36" s="42">
        <v>222940</v>
      </c>
      <c r="C36" s="8" t="s">
        <v>25</v>
      </c>
      <c r="D36" s="62"/>
    </row>
    <row r="37" spans="1:6" ht="13.5" customHeight="1" x14ac:dyDescent="0.25">
      <c r="A37" s="6"/>
      <c r="B37" s="42">
        <v>222950</v>
      </c>
      <c r="C37" s="8" t="s">
        <v>50</v>
      </c>
      <c r="D37" s="62"/>
    </row>
    <row r="38" spans="1:6" ht="13.5" customHeight="1" x14ac:dyDescent="0.25">
      <c r="A38" s="6"/>
      <c r="B38" s="42">
        <v>222970</v>
      </c>
      <c r="C38" s="8" t="s">
        <v>58</v>
      </c>
      <c r="D38" s="62"/>
    </row>
    <row r="39" spans="1:6" ht="13.5" customHeight="1" x14ac:dyDescent="0.25">
      <c r="A39" s="6"/>
      <c r="B39" s="42">
        <v>222980</v>
      </c>
      <c r="C39" s="8" t="s">
        <v>24</v>
      </c>
      <c r="D39" s="62">
        <v>1.6</v>
      </c>
    </row>
    <row r="40" spans="1:6" ht="13.5" customHeight="1" x14ac:dyDescent="0.25">
      <c r="A40" s="6"/>
      <c r="B40" s="42">
        <v>222990</v>
      </c>
      <c r="C40" s="8" t="s">
        <v>23</v>
      </c>
      <c r="D40" s="62">
        <v>13.4</v>
      </c>
    </row>
    <row r="41" spans="1:6" s="9" customFormat="1" ht="13.5" customHeight="1" x14ac:dyDescent="0.25">
      <c r="A41" s="4"/>
      <c r="B41" s="43">
        <v>2229</v>
      </c>
      <c r="C41" s="10"/>
      <c r="D41" s="63">
        <f t="shared" ref="D41" si="1">SUM(D33:D40)</f>
        <v>15</v>
      </c>
    </row>
    <row r="42" spans="1:6" ht="13.5" customHeight="1" x14ac:dyDescent="0.25">
      <c r="A42" s="6"/>
      <c r="B42" s="40">
        <v>272500</v>
      </c>
      <c r="C42" s="8" t="s">
        <v>120</v>
      </c>
      <c r="D42" s="62"/>
    </row>
    <row r="43" spans="1:6" ht="13.5" customHeight="1" x14ac:dyDescent="0.25">
      <c r="A43" s="6"/>
      <c r="B43" s="40">
        <v>272900</v>
      </c>
      <c r="C43" s="8" t="s">
        <v>28</v>
      </c>
      <c r="D43" s="62">
        <v>14.3</v>
      </c>
      <c r="F43" s="2">
        <v>14.3</v>
      </c>
    </row>
    <row r="44" spans="1:6" ht="22.5" customHeight="1" x14ac:dyDescent="0.25">
      <c r="A44" s="6"/>
      <c r="B44" s="40">
        <v>273500</v>
      </c>
      <c r="C44" s="8" t="s">
        <v>59</v>
      </c>
      <c r="D44" s="62">
        <v>7.9</v>
      </c>
    </row>
    <row r="45" spans="1:6" ht="13.5" customHeight="1" x14ac:dyDescent="0.25">
      <c r="A45" s="6"/>
      <c r="B45" s="40">
        <v>282100</v>
      </c>
      <c r="C45" s="8" t="s">
        <v>36</v>
      </c>
      <c r="D45" s="62"/>
    </row>
    <row r="46" spans="1:6" ht="13.5" customHeight="1" x14ac:dyDescent="0.25">
      <c r="A46" s="6"/>
      <c r="B46" s="40">
        <v>311120</v>
      </c>
      <c r="C46" s="8" t="s">
        <v>29</v>
      </c>
      <c r="D46" s="62"/>
    </row>
    <row r="47" spans="1:6" ht="13.5" customHeight="1" x14ac:dyDescent="0.25">
      <c r="A47" s="6"/>
      <c r="B47" s="40">
        <v>314110</v>
      </c>
      <c r="C47" s="8" t="s">
        <v>30</v>
      </c>
      <c r="D47" s="62">
        <v>16</v>
      </c>
    </row>
    <row r="48" spans="1:6" ht="13.5" customHeight="1" x14ac:dyDescent="0.25">
      <c r="A48" s="6"/>
      <c r="B48" s="40">
        <v>316110</v>
      </c>
      <c r="C48" s="8" t="s">
        <v>34</v>
      </c>
      <c r="D48" s="62"/>
    </row>
    <row r="49" spans="1:4" ht="13.5" customHeight="1" x14ac:dyDescent="0.25">
      <c r="A49" s="6"/>
      <c r="B49" s="40">
        <v>317110</v>
      </c>
      <c r="C49" s="8" t="s">
        <v>31</v>
      </c>
      <c r="D49" s="62"/>
    </row>
    <row r="50" spans="1:4" ht="13.5" customHeight="1" x14ac:dyDescent="0.25">
      <c r="A50" s="6"/>
      <c r="B50" s="40">
        <v>318110</v>
      </c>
      <c r="C50" s="8" t="s">
        <v>32</v>
      </c>
      <c r="D50" s="62"/>
    </row>
    <row r="51" spans="1:4" ht="13.5" customHeight="1" x14ac:dyDescent="0.25">
      <c r="A51" s="6"/>
      <c r="B51" s="40">
        <v>331110</v>
      </c>
      <c r="C51" s="8" t="s">
        <v>33</v>
      </c>
      <c r="D51" s="62"/>
    </row>
    <row r="52" spans="1:4" ht="13.5" customHeight="1" x14ac:dyDescent="0.25">
      <c r="A52" s="6"/>
      <c r="B52" s="40">
        <v>332110</v>
      </c>
      <c r="C52" s="8" t="s">
        <v>60</v>
      </c>
      <c r="D52" s="62"/>
    </row>
    <row r="53" spans="1:4" ht="13.5" customHeight="1" x14ac:dyDescent="0.25">
      <c r="A53" s="6"/>
      <c r="B53" s="40">
        <v>333110</v>
      </c>
      <c r="C53" s="8" t="s">
        <v>35</v>
      </c>
      <c r="D53" s="62"/>
    </row>
    <row r="54" spans="1:4" ht="13.5" customHeight="1" x14ac:dyDescent="0.25">
      <c r="A54" s="6"/>
      <c r="B54" s="40">
        <v>334110</v>
      </c>
      <c r="C54" s="3" t="s">
        <v>39</v>
      </c>
      <c r="D54" s="62">
        <v>1.5</v>
      </c>
    </row>
    <row r="55" spans="1:4" ht="13.5" customHeight="1" x14ac:dyDescent="0.25">
      <c r="A55" s="6"/>
      <c r="B55" s="40">
        <v>335110</v>
      </c>
      <c r="C55" s="3" t="s">
        <v>61</v>
      </c>
      <c r="D55" s="62">
        <v>3</v>
      </c>
    </row>
    <row r="56" spans="1:4" ht="13.5" customHeight="1" x14ac:dyDescent="0.25">
      <c r="A56" s="6"/>
      <c r="B56" s="40">
        <v>336110</v>
      </c>
      <c r="C56" s="3" t="s">
        <v>40</v>
      </c>
      <c r="D56" s="62">
        <v>17</v>
      </c>
    </row>
    <row r="57" spans="1:4" ht="13.5" customHeight="1" x14ac:dyDescent="0.25">
      <c r="A57" s="6"/>
      <c r="B57" s="56">
        <v>337110</v>
      </c>
      <c r="C57" s="8" t="s">
        <v>38</v>
      </c>
      <c r="D57" s="62">
        <v>6</v>
      </c>
    </row>
    <row r="58" spans="1:4" ht="13.5" customHeight="1" x14ac:dyDescent="0.25">
      <c r="A58" s="6"/>
      <c r="B58" s="40">
        <v>338110</v>
      </c>
      <c r="C58" s="8" t="s">
        <v>37</v>
      </c>
      <c r="D58" s="62"/>
    </row>
    <row r="59" spans="1:4" ht="13.5" customHeight="1" x14ac:dyDescent="0.25">
      <c r="A59" s="6"/>
      <c r="B59" s="40">
        <v>339110</v>
      </c>
      <c r="C59" s="8" t="s">
        <v>62</v>
      </c>
      <c r="D59" s="62"/>
    </row>
    <row r="60" spans="1:4" s="9" customFormat="1" ht="13.5" customHeight="1" x14ac:dyDescent="0.25">
      <c r="A60" s="94" t="s">
        <v>116</v>
      </c>
      <c r="B60" s="95"/>
      <c r="C60" s="96"/>
      <c r="D60" s="51">
        <f>D12+D13+D14+D15+D21+D24+D25+D26+D27+D28+D31+D32+D41+D42+D43+D44+D45+D46+D47+D48+D49+D50+D51+D52+D53+D54+D55+D56+D57+D58+D59</f>
        <v>3187.2000000000003</v>
      </c>
    </row>
    <row r="61" spans="1:4" s="9" customFormat="1" ht="13.5" customHeight="1" x14ac:dyDescent="0.25">
      <c r="A61" s="30" t="s">
        <v>115</v>
      </c>
      <c r="B61" s="5"/>
      <c r="C61" s="10"/>
      <c r="D61" s="63"/>
    </row>
    <row r="62" spans="1:4" ht="13.5" customHeight="1" x14ac:dyDescent="0.25">
      <c r="A62" s="7"/>
      <c r="B62" s="40">
        <v>211180</v>
      </c>
      <c r="C62" s="8" t="s">
        <v>16</v>
      </c>
      <c r="D62" s="62"/>
    </row>
    <row r="63" spans="1:4" ht="13.5" customHeight="1" x14ac:dyDescent="0.25">
      <c r="A63" s="7"/>
      <c r="B63" s="40">
        <v>212100</v>
      </c>
      <c r="C63" s="8" t="s">
        <v>17</v>
      </c>
      <c r="D63" s="62"/>
    </row>
    <row r="64" spans="1:4" ht="13.5" customHeight="1" x14ac:dyDescent="0.25">
      <c r="A64" s="7"/>
      <c r="B64" s="40">
        <v>212210</v>
      </c>
      <c r="C64" s="8" t="s">
        <v>18</v>
      </c>
      <c r="D64" s="62"/>
    </row>
    <row r="65" spans="1:8" ht="13.5" customHeight="1" x14ac:dyDescent="0.25">
      <c r="A65" s="7"/>
      <c r="B65" s="56">
        <v>222990</v>
      </c>
      <c r="C65" s="8" t="s">
        <v>23</v>
      </c>
      <c r="D65" s="62">
        <v>284.8</v>
      </c>
    </row>
    <row r="66" spans="1:8" ht="13.5" customHeight="1" x14ac:dyDescent="0.25">
      <c r="A66" s="7"/>
      <c r="B66" s="40">
        <v>273500</v>
      </c>
      <c r="C66" s="8" t="s">
        <v>19</v>
      </c>
      <c r="D66" s="62"/>
    </row>
    <row r="67" spans="1:8" ht="13.5" customHeight="1" x14ac:dyDescent="0.25">
      <c r="A67" s="7"/>
      <c r="B67" s="56">
        <v>333110</v>
      </c>
      <c r="C67" s="8" t="s">
        <v>35</v>
      </c>
      <c r="D67" s="62"/>
    </row>
    <row r="68" spans="1:8" s="9" customFormat="1" ht="13.5" customHeight="1" x14ac:dyDescent="0.25">
      <c r="A68" s="91" t="s">
        <v>13</v>
      </c>
      <c r="B68" s="92"/>
      <c r="C68" s="93"/>
      <c r="D68" s="51">
        <f>SUM(D62:D67)</f>
        <v>284.8</v>
      </c>
    </row>
    <row r="69" spans="1:8" s="9" customFormat="1" ht="13.5" customHeight="1" x14ac:dyDescent="0.25">
      <c r="A69" s="6"/>
      <c r="B69" s="40">
        <v>272500</v>
      </c>
      <c r="C69" s="20" t="s">
        <v>120</v>
      </c>
      <c r="D69" s="51">
        <v>68</v>
      </c>
      <c r="F69" s="9">
        <v>68</v>
      </c>
    </row>
    <row r="70" spans="1:8" s="9" customFormat="1" ht="13.5" customHeight="1" x14ac:dyDescent="0.25">
      <c r="A70" s="91" t="s">
        <v>118</v>
      </c>
      <c r="B70" s="92"/>
      <c r="C70" s="93"/>
      <c r="D70" s="51">
        <f>D69</f>
        <v>68</v>
      </c>
    </row>
    <row r="71" spans="1:8" ht="21" customHeight="1" x14ac:dyDescent="0.25">
      <c r="A71" s="88" t="s">
        <v>14</v>
      </c>
      <c r="B71" s="89"/>
      <c r="C71" s="90"/>
      <c r="D71" s="65">
        <f>D60+D68+D70</f>
        <v>3540.0000000000005</v>
      </c>
      <c r="F71" s="22"/>
      <c r="G71" s="107"/>
      <c r="H71" s="107"/>
    </row>
    <row r="72" spans="1:8" x14ac:dyDescent="0.25">
      <c r="G72" s="107"/>
      <c r="H72" s="107"/>
    </row>
    <row r="73" spans="1:8" x14ac:dyDescent="0.25">
      <c r="G73" s="107"/>
      <c r="H73" s="107"/>
    </row>
  </sheetData>
  <mergeCells count="12">
    <mergeCell ref="G71:H73"/>
    <mergeCell ref="A2:D2"/>
    <mergeCell ref="A4:A5"/>
    <mergeCell ref="B4:B5"/>
    <mergeCell ref="C4:C5"/>
    <mergeCell ref="D4:D5"/>
    <mergeCell ref="A7:A9"/>
    <mergeCell ref="A10:C10"/>
    <mergeCell ref="A60:C60"/>
    <mergeCell ref="A68:C68"/>
    <mergeCell ref="A71:C71"/>
    <mergeCell ref="A70:C7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92"/>
  <sheetViews>
    <sheetView topLeftCell="A32" zoomScaleNormal="100" zoomScaleSheetLayoutView="90" zoomScalePageLayoutView="60" workbookViewId="0">
      <selection activeCell="D69" sqref="D69"/>
    </sheetView>
  </sheetViews>
  <sheetFormatPr defaultColWidth="9.140625" defaultRowHeight="15" x14ac:dyDescent="0.2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5" width="10.85546875" style="9" customWidth="1"/>
    <col min="6" max="6" width="13.42578125" style="2" customWidth="1"/>
    <col min="7" max="16384" width="9.140625" style="2"/>
  </cols>
  <sheetData>
    <row r="2" spans="1:5" ht="43.5" customHeight="1" x14ac:dyDescent="0.25">
      <c r="A2" s="100" t="s">
        <v>112</v>
      </c>
      <c r="B2" s="100"/>
      <c r="C2" s="100"/>
      <c r="D2" s="100"/>
    </row>
    <row r="4" spans="1:5" s="11" customFormat="1" ht="39" customHeight="1" x14ac:dyDescent="0.25">
      <c r="A4" s="103" t="s">
        <v>0</v>
      </c>
      <c r="B4" s="104" t="s">
        <v>1</v>
      </c>
      <c r="C4" s="101" t="s">
        <v>0</v>
      </c>
      <c r="D4" s="101" t="s">
        <v>117</v>
      </c>
    </row>
    <row r="5" spans="1:5" s="11" customFormat="1" ht="13.5" customHeight="1" x14ac:dyDescent="0.25">
      <c r="A5" s="103"/>
      <c r="B5" s="104"/>
      <c r="C5" s="102"/>
      <c r="D5" s="102"/>
    </row>
    <row r="6" spans="1:5" ht="13.5" customHeight="1" x14ac:dyDescent="0.25">
      <c r="A6" s="74" t="s">
        <v>78</v>
      </c>
      <c r="B6" s="75" t="s">
        <v>2</v>
      </c>
      <c r="C6" s="75" t="s">
        <v>3</v>
      </c>
      <c r="D6" s="76" t="s">
        <v>79</v>
      </c>
      <c r="E6" s="2"/>
    </row>
    <row r="7" spans="1:5" ht="13.5" customHeight="1" x14ac:dyDescent="0.25">
      <c r="A7" s="85" t="s">
        <v>26</v>
      </c>
      <c r="B7" s="60" t="s">
        <v>5</v>
      </c>
      <c r="C7" s="3" t="s">
        <v>98</v>
      </c>
      <c r="D7" s="67"/>
      <c r="E7" s="2"/>
    </row>
    <row r="8" spans="1:5" ht="13.5" customHeight="1" x14ac:dyDescent="0.25">
      <c r="A8" s="86"/>
      <c r="B8" s="60" t="s">
        <v>7</v>
      </c>
      <c r="C8" s="3" t="s">
        <v>82</v>
      </c>
      <c r="D8" s="67"/>
      <c r="E8" s="2"/>
    </row>
    <row r="9" spans="1:5" ht="13.5" customHeight="1" x14ac:dyDescent="0.25">
      <c r="A9" s="87"/>
      <c r="B9" s="60" t="s">
        <v>9</v>
      </c>
      <c r="C9" s="3" t="s">
        <v>83</v>
      </c>
      <c r="D9" s="67"/>
      <c r="E9" s="2"/>
    </row>
    <row r="10" spans="1:5" s="9" customFormat="1" ht="13.5" customHeight="1" x14ac:dyDescent="0.25">
      <c r="A10" s="97" t="s">
        <v>27</v>
      </c>
      <c r="B10" s="98"/>
      <c r="C10" s="99"/>
      <c r="D10" s="68">
        <f>SUM(D7:D9)</f>
        <v>0</v>
      </c>
    </row>
    <row r="11" spans="1:5" ht="13.5" customHeight="1" x14ac:dyDescent="0.25">
      <c r="A11" s="29" t="s">
        <v>65</v>
      </c>
      <c r="B11" s="5"/>
      <c r="C11" s="8"/>
      <c r="D11" s="69"/>
      <c r="E11" s="2"/>
    </row>
    <row r="12" spans="1:5" ht="13.5" customHeight="1" x14ac:dyDescent="0.25">
      <c r="A12" s="6"/>
      <c r="B12" s="40">
        <v>211180</v>
      </c>
      <c r="C12" s="8" t="s">
        <v>84</v>
      </c>
      <c r="D12" s="69"/>
      <c r="E12" s="2"/>
    </row>
    <row r="13" spans="1:5" ht="13.5" hidden="1" customHeight="1" x14ac:dyDescent="0.25">
      <c r="A13" s="6"/>
      <c r="B13" s="40">
        <v>211330</v>
      </c>
      <c r="C13" s="8" t="s">
        <v>51</v>
      </c>
      <c r="D13" s="69"/>
      <c r="E13" s="2"/>
    </row>
    <row r="14" spans="1:5" ht="13.5" customHeight="1" x14ac:dyDescent="0.25">
      <c r="A14" s="6"/>
      <c r="B14" s="40">
        <v>212100</v>
      </c>
      <c r="C14" s="8" t="s">
        <v>85</v>
      </c>
      <c r="D14" s="69"/>
      <c r="E14" s="2"/>
    </row>
    <row r="15" spans="1:5" ht="13.5" customHeight="1" x14ac:dyDescent="0.25">
      <c r="A15" s="6"/>
      <c r="B15" s="40">
        <v>212210</v>
      </c>
      <c r="C15" s="8" t="s">
        <v>86</v>
      </c>
      <c r="D15" s="69"/>
      <c r="E15" s="2"/>
    </row>
    <row r="16" spans="1:5" ht="13.5" customHeight="1" x14ac:dyDescent="0.25">
      <c r="A16" s="6"/>
      <c r="B16" s="57">
        <v>222110</v>
      </c>
      <c r="C16" s="37" t="s">
        <v>87</v>
      </c>
      <c r="D16" s="70"/>
      <c r="E16" s="2"/>
    </row>
    <row r="17" spans="1:5" ht="13.5" customHeight="1" x14ac:dyDescent="0.25">
      <c r="A17" s="6"/>
      <c r="B17" s="57">
        <v>222120</v>
      </c>
      <c r="C17" s="37" t="s">
        <v>43</v>
      </c>
      <c r="D17" s="70"/>
      <c r="E17" s="2"/>
    </row>
    <row r="18" spans="1:5" ht="13.5" customHeight="1" x14ac:dyDescent="0.25">
      <c r="A18" s="6"/>
      <c r="B18" s="57">
        <v>222130</v>
      </c>
      <c r="C18" s="37" t="s">
        <v>88</v>
      </c>
      <c r="D18" s="70"/>
      <c r="E18" s="2"/>
    </row>
    <row r="19" spans="1:5" ht="13.5" customHeight="1" x14ac:dyDescent="0.25">
      <c r="A19" s="6"/>
      <c r="B19" s="57">
        <v>222140</v>
      </c>
      <c r="C19" s="37" t="s">
        <v>89</v>
      </c>
      <c r="D19" s="70"/>
      <c r="E19" s="2"/>
    </row>
    <row r="20" spans="1:5" ht="13.5" customHeight="1" x14ac:dyDescent="0.25">
      <c r="A20" s="6"/>
      <c r="B20" s="57">
        <v>222190</v>
      </c>
      <c r="C20" s="8" t="s">
        <v>46</v>
      </c>
      <c r="D20" s="69"/>
      <c r="E20" s="2"/>
    </row>
    <row r="21" spans="1:5" s="9" customFormat="1" ht="13.5" customHeight="1" x14ac:dyDescent="0.25">
      <c r="A21" s="4"/>
      <c r="B21" s="58">
        <v>2221</v>
      </c>
      <c r="C21" s="10"/>
      <c r="D21" s="32">
        <f>D16+D17+D18+D19+D20</f>
        <v>0</v>
      </c>
    </row>
    <row r="22" spans="1:5" ht="13.5" customHeight="1" x14ac:dyDescent="0.25">
      <c r="A22" s="6"/>
      <c r="B22" s="38">
        <v>222210</v>
      </c>
      <c r="C22" s="12" t="s">
        <v>90</v>
      </c>
      <c r="D22" s="70"/>
      <c r="E22" s="2"/>
    </row>
    <row r="23" spans="1:5" ht="13.5" customHeight="1" x14ac:dyDescent="0.25">
      <c r="A23" s="6"/>
      <c r="B23" s="38">
        <v>222220</v>
      </c>
      <c r="C23" s="12" t="s">
        <v>91</v>
      </c>
      <c r="D23" s="70"/>
      <c r="E23" s="2"/>
    </row>
    <row r="24" spans="1:5" s="9" customFormat="1" ht="13.5" customHeight="1" x14ac:dyDescent="0.25">
      <c r="A24" s="4"/>
      <c r="B24" s="39">
        <v>2222</v>
      </c>
      <c r="C24" s="10"/>
      <c r="D24" s="32">
        <f>D22+D23</f>
        <v>0</v>
      </c>
    </row>
    <row r="25" spans="1:5" ht="13.5" customHeight="1" x14ac:dyDescent="0.25">
      <c r="A25" s="6"/>
      <c r="B25" s="40">
        <v>222300</v>
      </c>
      <c r="C25" s="8" t="s">
        <v>52</v>
      </c>
      <c r="D25" s="69"/>
      <c r="E25" s="2"/>
    </row>
    <row r="26" spans="1:5" ht="13.5" customHeight="1" x14ac:dyDescent="0.25">
      <c r="A26" s="6"/>
      <c r="B26" s="40">
        <v>222400</v>
      </c>
      <c r="C26" s="8" t="s">
        <v>47</v>
      </c>
      <c r="D26" s="69"/>
      <c r="E26" s="2"/>
    </row>
    <row r="27" spans="1:5" ht="13.5" customHeight="1" x14ac:dyDescent="0.25">
      <c r="A27" s="6"/>
      <c r="B27" s="40">
        <v>222500</v>
      </c>
      <c r="C27" s="8" t="s">
        <v>22</v>
      </c>
      <c r="D27" s="69"/>
      <c r="E27" s="2"/>
    </row>
    <row r="28" spans="1:5" ht="13.5" customHeight="1" x14ac:dyDescent="0.25">
      <c r="A28" s="6"/>
      <c r="B28" s="40">
        <v>222600</v>
      </c>
      <c r="C28" s="8" t="s">
        <v>92</v>
      </c>
      <c r="D28" s="69"/>
      <c r="E28" s="2"/>
    </row>
    <row r="29" spans="1:5" ht="13.5" customHeight="1" x14ac:dyDescent="0.25">
      <c r="A29" s="6"/>
      <c r="B29" s="59">
        <v>222710</v>
      </c>
      <c r="C29" s="8" t="s">
        <v>53</v>
      </c>
      <c r="D29" s="69"/>
      <c r="E29" s="2"/>
    </row>
    <row r="30" spans="1:5" ht="13.5" customHeight="1" x14ac:dyDescent="0.25">
      <c r="A30" s="6"/>
      <c r="B30" s="59">
        <v>222720</v>
      </c>
      <c r="C30" s="8" t="s">
        <v>54</v>
      </c>
      <c r="D30" s="69"/>
      <c r="E30" s="2"/>
    </row>
    <row r="31" spans="1:5" s="9" customFormat="1" ht="13.5" customHeight="1" x14ac:dyDescent="0.25">
      <c r="A31" s="4"/>
      <c r="B31" s="26">
        <v>2227</v>
      </c>
      <c r="C31" s="10"/>
      <c r="D31" s="32">
        <f>D29+D30</f>
        <v>0</v>
      </c>
    </row>
    <row r="32" spans="1:5" ht="13.5" customHeight="1" x14ac:dyDescent="0.25">
      <c r="A32" s="6"/>
      <c r="B32" s="40">
        <v>222810</v>
      </c>
      <c r="C32" s="8" t="s">
        <v>55</v>
      </c>
      <c r="D32" s="69"/>
      <c r="E32" s="2"/>
    </row>
    <row r="33" spans="1:5" ht="13.5" customHeight="1" x14ac:dyDescent="0.25">
      <c r="A33" s="6"/>
      <c r="B33" s="42">
        <v>222910</v>
      </c>
      <c r="C33" s="8" t="s">
        <v>49</v>
      </c>
      <c r="D33" s="69"/>
      <c r="E33" s="2"/>
    </row>
    <row r="34" spans="1:5" ht="13.5" customHeight="1" x14ac:dyDescent="0.25">
      <c r="A34" s="6"/>
      <c r="B34" s="42">
        <v>222920</v>
      </c>
      <c r="C34" s="8" t="s">
        <v>56</v>
      </c>
      <c r="D34" s="69"/>
      <c r="E34" s="2"/>
    </row>
    <row r="35" spans="1:5" ht="13.5" customHeight="1" x14ac:dyDescent="0.25">
      <c r="A35" s="6"/>
      <c r="B35" s="42">
        <v>222930</v>
      </c>
      <c r="C35" s="8" t="s">
        <v>57</v>
      </c>
      <c r="D35" s="69"/>
      <c r="E35" s="2"/>
    </row>
    <row r="36" spans="1:5" ht="13.5" customHeight="1" x14ac:dyDescent="0.25">
      <c r="A36" s="6"/>
      <c r="B36" s="42">
        <v>222940</v>
      </c>
      <c r="C36" s="8" t="s">
        <v>93</v>
      </c>
      <c r="D36" s="69"/>
      <c r="E36" s="2"/>
    </row>
    <row r="37" spans="1:5" ht="13.5" customHeight="1" x14ac:dyDescent="0.25">
      <c r="A37" s="6"/>
      <c r="B37" s="42">
        <v>222950</v>
      </c>
      <c r="C37" s="8" t="s">
        <v>50</v>
      </c>
      <c r="D37" s="69"/>
      <c r="E37" s="2"/>
    </row>
    <row r="38" spans="1:5" ht="13.5" customHeight="1" x14ac:dyDescent="0.25">
      <c r="A38" s="6"/>
      <c r="B38" s="42">
        <v>222970</v>
      </c>
      <c r="C38" s="8" t="s">
        <v>58</v>
      </c>
      <c r="D38" s="69"/>
      <c r="E38" s="2"/>
    </row>
    <row r="39" spans="1:5" ht="13.5" customHeight="1" x14ac:dyDescent="0.25">
      <c r="A39" s="6"/>
      <c r="B39" s="42">
        <v>222980</v>
      </c>
      <c r="C39" s="8" t="s">
        <v>94</v>
      </c>
      <c r="D39" s="69"/>
      <c r="E39" s="2"/>
    </row>
    <row r="40" spans="1:5" ht="13.5" customHeight="1" x14ac:dyDescent="0.25">
      <c r="A40" s="6"/>
      <c r="B40" s="42">
        <v>222990</v>
      </c>
      <c r="C40" s="8" t="s">
        <v>23</v>
      </c>
      <c r="D40" s="69"/>
      <c r="E40" s="2"/>
    </row>
    <row r="41" spans="1:5" s="9" customFormat="1" ht="18" customHeight="1" x14ac:dyDescent="0.25">
      <c r="A41" s="4"/>
      <c r="B41" s="43">
        <v>2229</v>
      </c>
      <c r="C41" s="10"/>
      <c r="D41" s="32">
        <f>D33+D34+D35+D36+D37+D38+D39+D40</f>
        <v>0</v>
      </c>
    </row>
    <row r="42" spans="1:5" s="9" customFormat="1" ht="2.25" hidden="1" customHeight="1" x14ac:dyDescent="0.25">
      <c r="A42" s="4"/>
      <c r="B42" s="61">
        <v>251100</v>
      </c>
      <c r="C42" s="8" t="s">
        <v>95</v>
      </c>
      <c r="D42" s="32"/>
    </row>
    <row r="43" spans="1:5" s="9" customFormat="1" ht="13.5" hidden="1" customHeight="1" x14ac:dyDescent="0.25">
      <c r="A43" s="4"/>
      <c r="B43" s="61">
        <v>252100</v>
      </c>
      <c r="C43" s="8" t="s">
        <v>96</v>
      </c>
      <c r="D43" s="32"/>
    </row>
    <row r="44" spans="1:5" s="9" customFormat="1" ht="13.5" hidden="1" customHeight="1" x14ac:dyDescent="0.25">
      <c r="A44" s="4"/>
      <c r="B44" s="61">
        <v>272300</v>
      </c>
      <c r="C44" s="8" t="s">
        <v>97</v>
      </c>
      <c r="D44" s="32"/>
    </row>
    <row r="45" spans="1:5" s="9" customFormat="1" ht="13.5" hidden="1" customHeight="1" x14ac:dyDescent="0.25">
      <c r="A45" s="4"/>
      <c r="B45" s="61">
        <v>272500</v>
      </c>
      <c r="C45" s="10"/>
      <c r="D45" s="32"/>
    </row>
    <row r="46" spans="1:5" ht="13.5" hidden="1" customHeight="1" x14ac:dyDescent="0.25">
      <c r="A46" s="6"/>
      <c r="B46" s="40">
        <v>272600</v>
      </c>
      <c r="C46" s="8" t="s">
        <v>41</v>
      </c>
      <c r="D46" s="69"/>
      <c r="E46" s="2"/>
    </row>
    <row r="47" spans="1:5" ht="13.5" hidden="1" customHeight="1" x14ac:dyDescent="0.25">
      <c r="A47" s="6"/>
      <c r="B47" s="40">
        <v>272900</v>
      </c>
      <c r="C47" s="8" t="s">
        <v>28</v>
      </c>
      <c r="D47" s="69"/>
      <c r="E47" s="2"/>
    </row>
    <row r="48" spans="1:5" ht="13.5" hidden="1" customHeight="1" x14ac:dyDescent="0.25">
      <c r="A48" s="6"/>
      <c r="B48" s="40">
        <v>273200</v>
      </c>
      <c r="C48" s="8"/>
      <c r="D48" s="69"/>
      <c r="E48" s="2"/>
    </row>
    <row r="49" spans="1:6" ht="13.5" customHeight="1" x14ac:dyDescent="0.25">
      <c r="A49" s="6"/>
      <c r="B49" s="40">
        <v>273500</v>
      </c>
      <c r="C49" s="8" t="s">
        <v>99</v>
      </c>
      <c r="D49" s="69"/>
      <c r="E49" s="2"/>
    </row>
    <row r="50" spans="1:6" ht="13.5" customHeight="1" x14ac:dyDescent="0.25">
      <c r="A50" s="6"/>
      <c r="B50" s="40">
        <v>272500</v>
      </c>
      <c r="C50" s="8"/>
      <c r="D50" s="69"/>
      <c r="E50" s="2"/>
    </row>
    <row r="51" spans="1:6" ht="13.5" customHeight="1" x14ac:dyDescent="0.25">
      <c r="A51" s="6"/>
      <c r="B51" s="40">
        <v>272900</v>
      </c>
      <c r="C51" s="8"/>
      <c r="D51" s="69"/>
      <c r="E51" s="2"/>
    </row>
    <row r="52" spans="1:6" ht="13.5" customHeight="1" x14ac:dyDescent="0.25">
      <c r="A52" s="6"/>
      <c r="B52" s="40">
        <v>282100</v>
      </c>
      <c r="C52" s="8" t="s">
        <v>36</v>
      </c>
      <c r="D52" s="69"/>
      <c r="E52" s="2"/>
    </row>
    <row r="53" spans="1:6" ht="13.5" customHeight="1" x14ac:dyDescent="0.25">
      <c r="A53" s="6"/>
      <c r="B53" s="40">
        <v>311120</v>
      </c>
      <c r="C53" s="8" t="s">
        <v>29</v>
      </c>
      <c r="D53" s="69"/>
      <c r="E53" s="2"/>
      <c r="F53" s="22"/>
    </row>
    <row r="54" spans="1:6" s="80" customFormat="1" ht="13.5" customHeight="1" x14ac:dyDescent="0.25">
      <c r="A54" s="78"/>
      <c r="B54" s="61">
        <v>312110</v>
      </c>
      <c r="C54" s="79"/>
      <c r="D54" s="62"/>
    </row>
    <row r="55" spans="1:6" ht="13.5" customHeight="1" x14ac:dyDescent="0.25">
      <c r="A55" s="6"/>
      <c r="B55" s="40">
        <v>314110</v>
      </c>
      <c r="C55" s="8" t="s">
        <v>100</v>
      </c>
      <c r="D55" s="69"/>
      <c r="E55" s="2"/>
    </row>
    <row r="56" spans="1:6" ht="13.5" customHeight="1" x14ac:dyDescent="0.25">
      <c r="A56" s="6"/>
      <c r="B56" s="40">
        <v>315110</v>
      </c>
      <c r="C56" s="8"/>
      <c r="D56" s="69"/>
      <c r="E56" s="2"/>
    </row>
    <row r="57" spans="1:6" ht="13.5" customHeight="1" x14ac:dyDescent="0.25">
      <c r="A57" s="6"/>
      <c r="B57" s="40">
        <v>316110</v>
      </c>
      <c r="C57" s="8" t="s">
        <v>101</v>
      </c>
      <c r="D57" s="69"/>
      <c r="E57" s="2"/>
    </row>
    <row r="58" spans="1:6" ht="13.5" customHeight="1" x14ac:dyDescent="0.25">
      <c r="A58" s="6"/>
      <c r="B58" s="40">
        <v>317110</v>
      </c>
      <c r="C58" s="8" t="s">
        <v>31</v>
      </c>
      <c r="D58" s="69"/>
      <c r="E58" s="2"/>
    </row>
    <row r="59" spans="1:6" ht="13.5" customHeight="1" x14ac:dyDescent="0.25">
      <c r="A59" s="6"/>
      <c r="B59" s="40">
        <v>318110</v>
      </c>
      <c r="C59" s="8" t="s">
        <v>32</v>
      </c>
      <c r="D59" s="69"/>
      <c r="E59" s="2"/>
    </row>
    <row r="60" spans="1:6" ht="13.5" customHeight="1" x14ac:dyDescent="0.25">
      <c r="A60" s="6"/>
      <c r="B60" s="40">
        <v>331110</v>
      </c>
      <c r="C60" s="8" t="s">
        <v>102</v>
      </c>
      <c r="D60" s="69"/>
      <c r="E60" s="2"/>
    </row>
    <row r="61" spans="1:6" ht="13.5" customHeight="1" x14ac:dyDescent="0.25">
      <c r="A61" s="6"/>
      <c r="B61" s="40">
        <v>332110</v>
      </c>
      <c r="C61" s="8" t="s">
        <v>60</v>
      </c>
      <c r="D61" s="69"/>
      <c r="E61" s="2"/>
    </row>
    <row r="62" spans="1:6" ht="13.5" customHeight="1" x14ac:dyDescent="0.25">
      <c r="A62" s="6"/>
      <c r="B62" s="40">
        <v>333110</v>
      </c>
      <c r="C62" s="8" t="s">
        <v>35</v>
      </c>
      <c r="D62" s="69"/>
      <c r="E62" s="2"/>
    </row>
    <row r="63" spans="1:6" ht="13.5" customHeight="1" x14ac:dyDescent="0.25">
      <c r="A63" s="6"/>
      <c r="B63" s="40">
        <v>334110</v>
      </c>
      <c r="C63" s="3" t="s">
        <v>103</v>
      </c>
      <c r="D63" s="67"/>
      <c r="E63" s="2"/>
    </row>
    <row r="64" spans="1:6" ht="13.5" customHeight="1" x14ac:dyDescent="0.25">
      <c r="A64" s="6"/>
      <c r="B64" s="40">
        <v>335110</v>
      </c>
      <c r="C64" s="3" t="s">
        <v>61</v>
      </c>
      <c r="D64" s="67"/>
      <c r="E64" s="2"/>
    </row>
    <row r="65" spans="1:5" ht="13.5" customHeight="1" x14ac:dyDescent="0.25">
      <c r="A65" s="6"/>
      <c r="B65" s="40">
        <v>336110</v>
      </c>
      <c r="C65" s="3" t="s">
        <v>104</v>
      </c>
      <c r="D65" s="67"/>
      <c r="E65" s="2"/>
    </row>
    <row r="66" spans="1:5" ht="13.5" customHeight="1" x14ac:dyDescent="0.25">
      <c r="A66" s="6"/>
      <c r="B66" s="56">
        <v>337110</v>
      </c>
      <c r="C66" s="8" t="s">
        <v>105</v>
      </c>
      <c r="D66" s="69"/>
      <c r="E66" s="2"/>
    </row>
    <row r="67" spans="1:5" ht="13.5" customHeight="1" x14ac:dyDescent="0.25">
      <c r="A67" s="6"/>
      <c r="B67" s="40">
        <v>338110</v>
      </c>
      <c r="C67" s="8" t="s">
        <v>106</v>
      </c>
      <c r="D67" s="69"/>
      <c r="E67" s="2"/>
    </row>
    <row r="68" spans="1:5" ht="13.5" customHeight="1" x14ac:dyDescent="0.25">
      <c r="A68" s="6"/>
      <c r="B68" s="40">
        <v>339110</v>
      </c>
      <c r="C68" s="8" t="s">
        <v>62</v>
      </c>
      <c r="D68" s="69"/>
      <c r="E68" s="2"/>
    </row>
    <row r="69" spans="1:5" s="9" customFormat="1" ht="13.5" customHeight="1" x14ac:dyDescent="0.25">
      <c r="A69" s="108" t="s">
        <v>74</v>
      </c>
      <c r="B69" s="109"/>
      <c r="C69" s="110"/>
      <c r="D69" s="35">
        <f>D12+D13+D14+D15+D21+D24+D25+D26+D27+D28+D31+D32+D41+D42+D43+D44+D45+D46+D47+D48+D49+D50+D51+D52+D53+D54+D55+D56+D57+D58+D59+D60+D61+D62+D63+D64+D65+D66+D67+D68</f>
        <v>0</v>
      </c>
    </row>
    <row r="70" spans="1:5" s="9" customFormat="1" ht="13.5" customHeight="1" x14ac:dyDescent="0.25">
      <c r="A70" s="30" t="s">
        <v>80</v>
      </c>
      <c r="B70" s="5"/>
      <c r="C70" s="10"/>
      <c r="D70" s="32"/>
    </row>
    <row r="71" spans="1:5" ht="13.5" customHeight="1" x14ac:dyDescent="0.25">
      <c r="A71" s="7"/>
      <c r="B71" s="40">
        <v>211180</v>
      </c>
      <c r="C71" s="8" t="s">
        <v>84</v>
      </c>
      <c r="D71" s="69"/>
      <c r="E71" s="2"/>
    </row>
    <row r="72" spans="1:5" ht="13.5" customHeight="1" x14ac:dyDescent="0.25">
      <c r="A72" s="7"/>
      <c r="B72" s="40">
        <v>212100</v>
      </c>
      <c r="C72" s="8" t="s">
        <v>85</v>
      </c>
      <c r="D72" s="69"/>
      <c r="E72" s="2"/>
    </row>
    <row r="73" spans="1:5" ht="13.5" customHeight="1" x14ac:dyDescent="0.25">
      <c r="A73" s="7"/>
      <c r="B73" s="40">
        <v>212210</v>
      </c>
      <c r="C73" s="8" t="s">
        <v>86</v>
      </c>
      <c r="D73" s="69"/>
      <c r="E73" s="2"/>
    </row>
    <row r="74" spans="1:5" ht="13.5" customHeight="1" x14ac:dyDescent="0.25">
      <c r="A74" s="7"/>
      <c r="B74" s="56">
        <v>222990</v>
      </c>
      <c r="C74" s="8" t="s">
        <v>23</v>
      </c>
      <c r="D74" s="69"/>
      <c r="E74" s="2"/>
    </row>
    <row r="75" spans="1:5" ht="13.5" customHeight="1" x14ac:dyDescent="0.25">
      <c r="A75" s="7"/>
      <c r="B75" s="40">
        <v>273500</v>
      </c>
      <c r="C75" s="8" t="s">
        <v>107</v>
      </c>
      <c r="D75" s="69"/>
      <c r="E75" s="2"/>
    </row>
    <row r="76" spans="1:5" ht="13.5" customHeight="1" x14ac:dyDescent="0.25">
      <c r="A76" s="7"/>
      <c r="B76" s="56">
        <v>333110</v>
      </c>
      <c r="C76" s="8" t="s">
        <v>35</v>
      </c>
      <c r="D76" s="69"/>
      <c r="E76" s="2"/>
    </row>
    <row r="77" spans="1:5" s="9" customFormat="1" ht="13.5" customHeight="1" x14ac:dyDescent="0.25">
      <c r="A77" s="91" t="s">
        <v>13</v>
      </c>
      <c r="B77" s="92"/>
      <c r="C77" s="93"/>
      <c r="D77" s="35">
        <f>D71+D72+D73+D74+D75+D76</f>
        <v>0</v>
      </c>
    </row>
    <row r="78" spans="1:5" s="9" customFormat="1" ht="13.5" customHeight="1" x14ac:dyDescent="0.25">
      <c r="A78" s="31" t="s">
        <v>69</v>
      </c>
      <c r="B78" s="13"/>
      <c r="C78" s="13"/>
      <c r="D78" s="32"/>
    </row>
    <row r="79" spans="1:5" s="9" customFormat="1" ht="13.5" customHeight="1" x14ac:dyDescent="0.25">
      <c r="A79" s="13"/>
      <c r="B79" s="16">
        <v>211180</v>
      </c>
      <c r="C79" s="44" t="s">
        <v>84</v>
      </c>
      <c r="D79" s="67"/>
    </row>
    <row r="80" spans="1:5" s="9" customFormat="1" ht="13.5" customHeight="1" x14ac:dyDescent="0.25">
      <c r="A80" s="13"/>
      <c r="B80" s="16" t="s">
        <v>67</v>
      </c>
      <c r="C80" s="44" t="s">
        <v>85</v>
      </c>
      <c r="D80" s="67"/>
    </row>
    <row r="81" spans="1:7" s="9" customFormat="1" ht="13.5" customHeight="1" x14ac:dyDescent="0.25">
      <c r="A81" s="13"/>
      <c r="B81" s="16" t="s">
        <v>68</v>
      </c>
      <c r="C81" s="44" t="s">
        <v>108</v>
      </c>
      <c r="D81" s="67"/>
    </row>
    <row r="82" spans="1:7" s="9" customFormat="1" ht="13.5" customHeight="1" x14ac:dyDescent="0.25">
      <c r="A82" s="13"/>
      <c r="B82" s="16" t="s">
        <v>70</v>
      </c>
      <c r="C82" s="44" t="s">
        <v>47</v>
      </c>
      <c r="D82" s="67"/>
    </row>
    <row r="83" spans="1:7" s="9" customFormat="1" ht="13.5" customHeight="1" x14ac:dyDescent="0.25">
      <c r="A83" s="13"/>
      <c r="B83" s="17">
        <v>222500</v>
      </c>
      <c r="C83" s="45"/>
      <c r="D83" s="71"/>
    </row>
    <row r="84" spans="1:7" s="9" customFormat="1" ht="13.5" customHeight="1" x14ac:dyDescent="0.25">
      <c r="A84" s="13"/>
      <c r="B84" s="17" t="s">
        <v>66</v>
      </c>
      <c r="C84" s="45" t="s">
        <v>19</v>
      </c>
      <c r="D84" s="71"/>
    </row>
    <row r="85" spans="1:7" s="9" customFormat="1" ht="13.5" customHeight="1" x14ac:dyDescent="0.25">
      <c r="A85" s="13"/>
      <c r="B85" s="17">
        <v>314110</v>
      </c>
      <c r="C85" s="45"/>
      <c r="D85" s="71"/>
    </row>
    <row r="86" spans="1:7" s="9" customFormat="1" ht="13.5" customHeight="1" x14ac:dyDescent="0.25">
      <c r="A86" s="13"/>
      <c r="B86" s="16" t="s">
        <v>71</v>
      </c>
      <c r="C86" s="44" t="s">
        <v>33</v>
      </c>
      <c r="D86" s="67"/>
      <c r="F86" s="23"/>
    </row>
    <row r="87" spans="1:7" s="9" customFormat="1" ht="13.5" customHeight="1" x14ac:dyDescent="0.25">
      <c r="A87" s="13"/>
      <c r="B87" s="16" t="s">
        <v>72</v>
      </c>
      <c r="C87" s="44" t="s">
        <v>60</v>
      </c>
      <c r="D87" s="67"/>
    </row>
    <row r="88" spans="1:7" s="9" customFormat="1" ht="13.5" customHeight="1" x14ac:dyDescent="0.25">
      <c r="A88" s="81"/>
      <c r="B88" s="82">
        <v>336100</v>
      </c>
      <c r="C88" s="83"/>
      <c r="D88" s="67"/>
    </row>
    <row r="89" spans="1:7" s="9" customFormat="1" ht="13.5" customHeight="1" x14ac:dyDescent="0.25">
      <c r="A89" s="91" t="s">
        <v>73</v>
      </c>
      <c r="B89" s="92"/>
      <c r="C89" s="93"/>
      <c r="D89" s="35">
        <f>D79+D80+D81+D82+D84+D86+D87</f>
        <v>0</v>
      </c>
      <c r="E89" s="23"/>
      <c r="F89" s="23"/>
    </row>
    <row r="90" spans="1:7" s="9" customFormat="1" ht="13.5" customHeight="1" x14ac:dyDescent="0.25">
      <c r="A90" s="6"/>
      <c r="B90" s="40">
        <v>272500</v>
      </c>
      <c r="C90" s="20" t="s">
        <v>120</v>
      </c>
      <c r="D90" s="51"/>
      <c r="E90" s="23"/>
      <c r="F90" s="23"/>
    </row>
    <row r="91" spans="1:7" s="9" customFormat="1" ht="13.5" customHeight="1" x14ac:dyDescent="0.25">
      <c r="A91" s="91" t="s">
        <v>118</v>
      </c>
      <c r="B91" s="92"/>
      <c r="C91" s="93"/>
      <c r="D91" s="51">
        <f>D90</f>
        <v>0</v>
      </c>
      <c r="E91" s="23"/>
      <c r="F91" s="23"/>
    </row>
    <row r="92" spans="1:7" s="15" customFormat="1" ht="21" customHeight="1" x14ac:dyDescent="0.25">
      <c r="A92" s="88" t="s">
        <v>14</v>
      </c>
      <c r="B92" s="89"/>
      <c r="C92" s="90"/>
      <c r="D92" s="46">
        <f>D69+D77+D89</f>
        <v>0</v>
      </c>
      <c r="G92" s="24"/>
    </row>
  </sheetData>
  <mergeCells count="12">
    <mergeCell ref="A2:D2"/>
    <mergeCell ref="A91:C91"/>
    <mergeCell ref="A69:C69"/>
    <mergeCell ref="A89:C89"/>
    <mergeCell ref="A92:C92"/>
    <mergeCell ref="A77:C77"/>
    <mergeCell ref="A7:A9"/>
    <mergeCell ref="A10:C10"/>
    <mergeCell ref="A4:A5"/>
    <mergeCell ref="B4:B5"/>
    <mergeCell ref="C4:C5"/>
    <mergeCell ref="D4:D5"/>
  </mergeCells>
  <pageMargins left="0.78740157480314965" right="0.19685039370078741" top="0.19685039370078741" bottom="0.19685039370078741" header="0.31496062992125984" footer="0.31496062992125984"/>
  <pageSetup paperSize="9" scale="64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65"/>
  <sheetViews>
    <sheetView topLeftCell="A28" zoomScaleNormal="100" workbookViewId="0">
      <selection activeCell="J47" sqref="J47"/>
    </sheetView>
  </sheetViews>
  <sheetFormatPr defaultColWidth="9.140625" defaultRowHeight="15" x14ac:dyDescent="0.2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5" width="11.140625" style="9" customWidth="1"/>
    <col min="6" max="16384" width="9.140625" style="2"/>
  </cols>
  <sheetData>
    <row r="2" spans="1:5" x14ac:dyDescent="0.25">
      <c r="A2" s="100" t="s">
        <v>113</v>
      </c>
      <c r="B2" s="100"/>
      <c r="C2" s="100"/>
      <c r="D2" s="100"/>
      <c r="E2" s="100"/>
    </row>
    <row r="3" spans="1:5" x14ac:dyDescent="0.25">
      <c r="E3" s="27" t="s">
        <v>81</v>
      </c>
    </row>
    <row r="4" spans="1:5" s="11" customFormat="1" ht="39" customHeight="1" x14ac:dyDescent="0.25">
      <c r="A4" s="103" t="s">
        <v>0</v>
      </c>
      <c r="B4" s="104" t="s">
        <v>1</v>
      </c>
      <c r="C4" s="101" t="s">
        <v>0</v>
      </c>
      <c r="D4" s="111" t="s">
        <v>109</v>
      </c>
      <c r="E4" s="111" t="s">
        <v>11</v>
      </c>
    </row>
    <row r="5" spans="1:5" s="11" customFormat="1" ht="13.5" customHeight="1" x14ac:dyDescent="0.25">
      <c r="A5" s="103"/>
      <c r="B5" s="104"/>
      <c r="C5" s="102"/>
      <c r="D5" s="112"/>
      <c r="E5" s="112"/>
    </row>
    <row r="6" spans="1:5" s="18" customFormat="1" ht="13.5" customHeight="1" x14ac:dyDescent="0.25">
      <c r="A6" s="74" t="s">
        <v>78</v>
      </c>
      <c r="B6" s="75" t="s">
        <v>2</v>
      </c>
      <c r="C6" s="75" t="s">
        <v>3</v>
      </c>
      <c r="D6" s="75">
        <v>1</v>
      </c>
      <c r="E6" s="75">
        <v>2</v>
      </c>
    </row>
    <row r="7" spans="1:5" ht="13.5" customHeight="1" x14ac:dyDescent="0.25">
      <c r="A7" s="85" t="s">
        <v>26</v>
      </c>
      <c r="B7" s="60" t="s">
        <v>5</v>
      </c>
      <c r="C7" s="3" t="s">
        <v>6</v>
      </c>
      <c r="D7" s="67"/>
      <c r="E7" s="53">
        <f>D7</f>
        <v>0</v>
      </c>
    </row>
    <row r="8" spans="1:5" ht="13.5" customHeight="1" x14ac:dyDescent="0.25">
      <c r="A8" s="86"/>
      <c r="B8" s="60" t="s">
        <v>7</v>
      </c>
      <c r="C8" s="3" t="s">
        <v>8</v>
      </c>
      <c r="D8" s="72"/>
      <c r="E8" s="53"/>
    </row>
    <row r="9" spans="1:5" ht="13.5" customHeight="1" x14ac:dyDescent="0.25">
      <c r="A9" s="87"/>
      <c r="B9" s="60" t="s">
        <v>9</v>
      </c>
      <c r="C9" s="3" t="s">
        <v>10</v>
      </c>
      <c r="D9" s="67"/>
      <c r="E9" s="53">
        <f t="shared" ref="E9:E64" si="0">D9</f>
        <v>0</v>
      </c>
    </row>
    <row r="10" spans="1:5" s="9" customFormat="1" ht="13.5" customHeight="1" x14ac:dyDescent="0.25">
      <c r="A10" s="97" t="s">
        <v>27</v>
      </c>
      <c r="B10" s="98"/>
      <c r="C10" s="99"/>
      <c r="D10" s="50">
        <f>SUM(D7:D9)</f>
        <v>0</v>
      </c>
      <c r="E10" s="50">
        <f t="shared" si="0"/>
        <v>0</v>
      </c>
    </row>
    <row r="11" spans="1:5" ht="13.5" customHeight="1" x14ac:dyDescent="0.25">
      <c r="A11" s="29" t="s">
        <v>76</v>
      </c>
      <c r="B11" s="5"/>
      <c r="C11" s="8"/>
      <c r="D11" s="73"/>
      <c r="E11" s="53"/>
    </row>
    <row r="12" spans="1:5" ht="13.5" customHeight="1" x14ac:dyDescent="0.25">
      <c r="A12" s="6"/>
      <c r="B12" s="40">
        <v>211180</v>
      </c>
      <c r="C12" s="8" t="s">
        <v>16</v>
      </c>
      <c r="D12" s="34"/>
      <c r="E12" s="53">
        <f t="shared" si="0"/>
        <v>0</v>
      </c>
    </row>
    <row r="13" spans="1:5" ht="13.5" customHeight="1" x14ac:dyDescent="0.25">
      <c r="A13" s="6"/>
      <c r="B13" s="59">
        <v>211330</v>
      </c>
      <c r="C13" s="8" t="s">
        <v>51</v>
      </c>
      <c r="D13" s="34"/>
      <c r="E13" s="53"/>
    </row>
    <row r="14" spans="1:5" ht="13.5" customHeight="1" x14ac:dyDescent="0.25">
      <c r="A14" s="6"/>
      <c r="B14" s="59">
        <v>211350</v>
      </c>
      <c r="C14" s="8"/>
      <c r="D14" s="34"/>
      <c r="E14" s="53"/>
    </row>
    <row r="15" spans="1:5" s="9" customFormat="1" ht="13.5" customHeight="1" x14ac:dyDescent="0.25">
      <c r="A15" s="4"/>
      <c r="B15" s="26">
        <v>2113</v>
      </c>
      <c r="C15" s="10"/>
      <c r="D15" s="33">
        <f>D13+D14</f>
        <v>0</v>
      </c>
      <c r="E15" s="33">
        <f>E13+E14</f>
        <v>0</v>
      </c>
    </row>
    <row r="16" spans="1:5" ht="13.5" customHeight="1" x14ac:dyDescent="0.25">
      <c r="A16" s="6"/>
      <c r="B16" s="40">
        <v>212100</v>
      </c>
      <c r="C16" s="8" t="s">
        <v>17</v>
      </c>
      <c r="D16" s="34"/>
      <c r="E16" s="53">
        <f t="shared" si="0"/>
        <v>0</v>
      </c>
    </row>
    <row r="17" spans="1:5" ht="13.5" customHeight="1" x14ac:dyDescent="0.25">
      <c r="A17" s="6"/>
      <c r="B17" s="40">
        <v>212210</v>
      </c>
      <c r="C17" s="8" t="s">
        <v>18</v>
      </c>
      <c r="D17" s="34"/>
      <c r="E17" s="53">
        <f t="shared" si="0"/>
        <v>0</v>
      </c>
    </row>
    <row r="18" spans="1:5" ht="13.5" customHeight="1" x14ac:dyDescent="0.25">
      <c r="A18" s="6"/>
      <c r="B18" s="57">
        <v>222110</v>
      </c>
      <c r="C18" s="37" t="s">
        <v>42</v>
      </c>
      <c r="D18" s="70"/>
      <c r="E18" s="53">
        <f t="shared" si="0"/>
        <v>0</v>
      </c>
    </row>
    <row r="19" spans="1:5" ht="13.5" customHeight="1" x14ac:dyDescent="0.25">
      <c r="A19" s="6"/>
      <c r="B19" s="57">
        <v>222120</v>
      </c>
      <c r="C19" s="37" t="s">
        <v>43</v>
      </c>
      <c r="D19" s="70"/>
      <c r="E19" s="53"/>
    </row>
    <row r="20" spans="1:5" ht="13.5" customHeight="1" x14ac:dyDescent="0.25">
      <c r="A20" s="6"/>
      <c r="B20" s="57">
        <v>222130</v>
      </c>
      <c r="C20" s="37" t="s">
        <v>44</v>
      </c>
      <c r="D20" s="70"/>
      <c r="E20" s="53">
        <f t="shared" si="0"/>
        <v>0</v>
      </c>
    </row>
    <row r="21" spans="1:5" ht="13.5" customHeight="1" x14ac:dyDescent="0.25">
      <c r="A21" s="6"/>
      <c r="B21" s="57">
        <v>222140</v>
      </c>
      <c r="C21" s="37" t="s">
        <v>45</v>
      </c>
      <c r="D21" s="70"/>
      <c r="E21" s="53">
        <f t="shared" si="0"/>
        <v>0</v>
      </c>
    </row>
    <row r="22" spans="1:5" ht="13.5" customHeight="1" x14ac:dyDescent="0.25">
      <c r="A22" s="6"/>
      <c r="B22" s="57">
        <v>222190</v>
      </c>
      <c r="C22" s="8" t="s">
        <v>46</v>
      </c>
      <c r="D22" s="34"/>
      <c r="E22" s="53"/>
    </row>
    <row r="23" spans="1:5" s="9" customFormat="1" ht="13.5" customHeight="1" x14ac:dyDescent="0.25">
      <c r="A23" s="4"/>
      <c r="B23" s="58">
        <v>2221</v>
      </c>
      <c r="C23" s="10"/>
      <c r="D23" s="33">
        <f>D18+D19+D20+D21+D22</f>
        <v>0</v>
      </c>
      <c r="E23" s="33">
        <f>E18+E19+E20+E21+E22</f>
        <v>0</v>
      </c>
    </row>
    <row r="24" spans="1:5" ht="13.5" customHeight="1" x14ac:dyDescent="0.25">
      <c r="A24" s="6"/>
      <c r="B24" s="38">
        <v>222210</v>
      </c>
      <c r="C24" s="12" t="s">
        <v>20</v>
      </c>
      <c r="D24" s="70"/>
      <c r="E24" s="53"/>
    </row>
    <row r="25" spans="1:5" ht="13.5" customHeight="1" x14ac:dyDescent="0.25">
      <c r="A25" s="6"/>
      <c r="B25" s="38">
        <v>222220</v>
      </c>
      <c r="C25" s="12" t="s">
        <v>21</v>
      </c>
      <c r="D25" s="70"/>
      <c r="E25" s="53"/>
    </row>
    <row r="26" spans="1:5" s="9" customFormat="1" ht="13.5" customHeight="1" x14ac:dyDescent="0.25">
      <c r="A26" s="4"/>
      <c r="B26" s="39">
        <v>2222</v>
      </c>
      <c r="C26" s="10"/>
      <c r="D26" s="33">
        <f>D24+D25</f>
        <v>0</v>
      </c>
      <c r="E26" s="33">
        <f>E24+E25</f>
        <v>0</v>
      </c>
    </row>
    <row r="27" spans="1:5" ht="13.5" customHeight="1" x14ac:dyDescent="0.25">
      <c r="A27" s="6"/>
      <c r="B27" s="40">
        <v>222300</v>
      </c>
      <c r="C27" s="8" t="s">
        <v>52</v>
      </c>
      <c r="D27" s="34"/>
      <c r="E27" s="53"/>
    </row>
    <row r="28" spans="1:5" ht="13.5" customHeight="1" x14ac:dyDescent="0.25">
      <c r="A28" s="6"/>
      <c r="B28" s="40">
        <v>222400</v>
      </c>
      <c r="C28" s="8" t="s">
        <v>47</v>
      </c>
      <c r="D28" s="34"/>
      <c r="E28" s="53"/>
    </row>
    <row r="29" spans="1:5" ht="13.5" customHeight="1" x14ac:dyDescent="0.25">
      <c r="A29" s="6"/>
      <c r="B29" s="40">
        <v>222500</v>
      </c>
      <c r="C29" s="8" t="s">
        <v>22</v>
      </c>
      <c r="D29" s="34"/>
      <c r="E29" s="53">
        <f t="shared" si="0"/>
        <v>0</v>
      </c>
    </row>
    <row r="30" spans="1:5" ht="13.5" customHeight="1" x14ac:dyDescent="0.25">
      <c r="A30" s="6"/>
      <c r="B30" s="40">
        <v>222600</v>
      </c>
      <c r="C30" s="8" t="s">
        <v>48</v>
      </c>
      <c r="D30" s="34"/>
      <c r="E30" s="53"/>
    </row>
    <row r="31" spans="1:5" ht="13.5" customHeight="1" x14ac:dyDescent="0.25">
      <c r="A31" s="6"/>
      <c r="B31" s="59">
        <v>222710</v>
      </c>
      <c r="C31" s="8" t="s">
        <v>53</v>
      </c>
      <c r="D31" s="34"/>
      <c r="E31" s="53"/>
    </row>
    <row r="32" spans="1:5" ht="13.5" customHeight="1" x14ac:dyDescent="0.25">
      <c r="A32" s="6"/>
      <c r="B32" s="59">
        <v>222720</v>
      </c>
      <c r="C32" s="8" t="s">
        <v>54</v>
      </c>
      <c r="D32" s="34"/>
      <c r="E32" s="53"/>
    </row>
    <row r="33" spans="1:5" s="9" customFormat="1" ht="13.5" customHeight="1" x14ac:dyDescent="0.25">
      <c r="A33" s="4"/>
      <c r="B33" s="41">
        <v>2227</v>
      </c>
      <c r="C33" s="10"/>
      <c r="D33" s="33">
        <f>D31+D32</f>
        <v>0</v>
      </c>
      <c r="E33" s="33">
        <f>E31+E32</f>
        <v>0</v>
      </c>
    </row>
    <row r="34" spans="1:5" ht="13.5" customHeight="1" x14ac:dyDescent="0.25">
      <c r="A34" s="6"/>
      <c r="B34" s="40">
        <v>222810</v>
      </c>
      <c r="C34" s="8" t="s">
        <v>55</v>
      </c>
      <c r="D34" s="34"/>
      <c r="E34" s="53"/>
    </row>
    <row r="35" spans="1:5" ht="13.5" customHeight="1" x14ac:dyDescent="0.25">
      <c r="A35" s="6"/>
      <c r="B35" s="42">
        <v>222910</v>
      </c>
      <c r="C35" s="8" t="s">
        <v>49</v>
      </c>
      <c r="D35" s="34"/>
      <c r="E35" s="53"/>
    </row>
    <row r="36" spans="1:5" ht="13.5" customHeight="1" x14ac:dyDescent="0.25">
      <c r="A36" s="6"/>
      <c r="B36" s="42">
        <v>222920</v>
      </c>
      <c r="C36" s="8" t="s">
        <v>56</v>
      </c>
      <c r="D36" s="34"/>
      <c r="E36" s="53"/>
    </row>
    <row r="37" spans="1:5" ht="13.5" customHeight="1" x14ac:dyDescent="0.25">
      <c r="A37" s="6"/>
      <c r="B37" s="42">
        <v>222930</v>
      </c>
      <c r="C37" s="8" t="s">
        <v>57</v>
      </c>
      <c r="D37" s="34"/>
      <c r="E37" s="53"/>
    </row>
    <row r="38" spans="1:5" ht="13.5" customHeight="1" x14ac:dyDescent="0.25">
      <c r="A38" s="6"/>
      <c r="B38" s="42">
        <v>222940</v>
      </c>
      <c r="C38" s="8" t="s">
        <v>25</v>
      </c>
      <c r="D38" s="34"/>
      <c r="E38" s="53">
        <f t="shared" si="0"/>
        <v>0</v>
      </c>
    </row>
    <row r="39" spans="1:5" ht="13.5" customHeight="1" x14ac:dyDescent="0.25">
      <c r="A39" s="6"/>
      <c r="B39" s="42">
        <v>222950</v>
      </c>
      <c r="C39" s="8" t="s">
        <v>50</v>
      </c>
      <c r="D39" s="34"/>
      <c r="E39" s="53"/>
    </row>
    <row r="40" spans="1:5" ht="13.5" customHeight="1" x14ac:dyDescent="0.25">
      <c r="A40" s="6"/>
      <c r="B40" s="42">
        <v>222970</v>
      </c>
      <c r="C40" s="8" t="s">
        <v>58</v>
      </c>
      <c r="D40" s="34"/>
      <c r="E40" s="53"/>
    </row>
    <row r="41" spans="1:5" ht="13.5" customHeight="1" x14ac:dyDescent="0.25">
      <c r="A41" s="6"/>
      <c r="B41" s="42">
        <v>222980</v>
      </c>
      <c r="C41" s="8" t="s">
        <v>24</v>
      </c>
      <c r="D41" s="34"/>
      <c r="E41" s="53"/>
    </row>
    <row r="42" spans="1:5" ht="13.5" customHeight="1" x14ac:dyDescent="0.25">
      <c r="A42" s="6"/>
      <c r="B42" s="42">
        <v>222990</v>
      </c>
      <c r="C42" s="8" t="s">
        <v>23</v>
      </c>
      <c r="D42" s="34"/>
      <c r="E42" s="53"/>
    </row>
    <row r="43" spans="1:5" s="9" customFormat="1" ht="13.5" customHeight="1" x14ac:dyDescent="0.25">
      <c r="A43" s="4"/>
      <c r="B43" s="43">
        <v>2229</v>
      </c>
      <c r="C43" s="10"/>
      <c r="D43" s="33">
        <f>D35+D36+D37+D38+D39+D40+D41+D42</f>
        <v>0</v>
      </c>
      <c r="E43" s="33">
        <f>E35+E36+E37+E38+E39+E40+E41+E42</f>
        <v>0</v>
      </c>
    </row>
    <row r="44" spans="1:5" ht="13.5" customHeight="1" x14ac:dyDescent="0.25">
      <c r="A44" s="6"/>
      <c r="B44" s="40">
        <v>272500</v>
      </c>
      <c r="C44" s="8" t="s">
        <v>41</v>
      </c>
      <c r="D44" s="34"/>
      <c r="E44" s="53"/>
    </row>
    <row r="45" spans="1:5" ht="13.5" customHeight="1" x14ac:dyDescent="0.25">
      <c r="A45" s="6"/>
      <c r="B45" s="40">
        <v>272900</v>
      </c>
      <c r="C45" s="8" t="s">
        <v>28</v>
      </c>
      <c r="D45" s="34"/>
      <c r="E45" s="53"/>
    </row>
    <row r="46" spans="1:5" ht="13.5" customHeight="1" x14ac:dyDescent="0.25">
      <c r="A46" s="6"/>
      <c r="B46" s="40">
        <v>273500</v>
      </c>
      <c r="C46" s="8" t="s">
        <v>59</v>
      </c>
      <c r="D46" s="34"/>
      <c r="E46" s="53">
        <f t="shared" si="0"/>
        <v>0</v>
      </c>
    </row>
    <row r="47" spans="1:5" ht="13.5" customHeight="1" x14ac:dyDescent="0.25">
      <c r="A47" s="6"/>
      <c r="B47" s="40">
        <v>273910</v>
      </c>
      <c r="C47" s="8"/>
      <c r="D47" s="34"/>
      <c r="E47" s="53"/>
    </row>
    <row r="48" spans="1:5" ht="13.5" customHeight="1" x14ac:dyDescent="0.25">
      <c r="A48" s="6"/>
      <c r="B48" s="40">
        <v>282100</v>
      </c>
      <c r="C48" s="8" t="s">
        <v>36</v>
      </c>
      <c r="D48" s="34"/>
      <c r="E48" s="53"/>
    </row>
    <row r="49" spans="1:5" ht="13.5" customHeight="1" x14ac:dyDescent="0.25">
      <c r="A49" s="6"/>
      <c r="B49" s="40">
        <v>311120</v>
      </c>
      <c r="C49" s="8" t="s">
        <v>29</v>
      </c>
      <c r="D49" s="34"/>
      <c r="E49" s="53"/>
    </row>
    <row r="50" spans="1:5" ht="13.5" customHeight="1" x14ac:dyDescent="0.25">
      <c r="A50" s="6"/>
      <c r="B50" s="40">
        <v>314110</v>
      </c>
      <c r="C50" s="8" t="s">
        <v>30</v>
      </c>
      <c r="D50" s="34"/>
      <c r="E50" s="53">
        <f t="shared" si="0"/>
        <v>0</v>
      </c>
    </row>
    <row r="51" spans="1:5" ht="13.5" customHeight="1" x14ac:dyDescent="0.25">
      <c r="A51" s="6"/>
      <c r="B51" s="40">
        <v>316110</v>
      </c>
      <c r="C51" s="8" t="s">
        <v>34</v>
      </c>
      <c r="D51" s="34"/>
      <c r="E51" s="53">
        <f t="shared" si="0"/>
        <v>0</v>
      </c>
    </row>
    <row r="52" spans="1:5" ht="13.5" customHeight="1" x14ac:dyDescent="0.25">
      <c r="A52" s="6"/>
      <c r="B52" s="40">
        <v>317110</v>
      </c>
      <c r="C52" s="8" t="s">
        <v>31</v>
      </c>
      <c r="D52" s="34"/>
      <c r="E52" s="53"/>
    </row>
    <row r="53" spans="1:5" ht="13.5" customHeight="1" x14ac:dyDescent="0.25">
      <c r="A53" s="6"/>
      <c r="B53" s="40">
        <v>318110</v>
      </c>
      <c r="C53" s="8" t="s">
        <v>32</v>
      </c>
      <c r="D53" s="34"/>
      <c r="E53" s="53"/>
    </row>
    <row r="54" spans="1:5" ht="13.5" customHeight="1" x14ac:dyDescent="0.25">
      <c r="A54" s="6"/>
      <c r="B54" s="40">
        <v>319110</v>
      </c>
      <c r="C54" s="8"/>
      <c r="D54" s="34"/>
      <c r="E54" s="53"/>
    </row>
    <row r="55" spans="1:5" ht="13.5" customHeight="1" x14ac:dyDescent="0.25">
      <c r="A55" s="6"/>
      <c r="B55" s="40">
        <v>331110</v>
      </c>
      <c r="C55" s="8" t="s">
        <v>33</v>
      </c>
      <c r="D55" s="34"/>
      <c r="E55" s="53"/>
    </row>
    <row r="56" spans="1:5" ht="13.5" customHeight="1" x14ac:dyDescent="0.25">
      <c r="A56" s="6"/>
      <c r="B56" s="40">
        <v>332110</v>
      </c>
      <c r="C56" s="8" t="s">
        <v>60</v>
      </c>
      <c r="D56" s="34"/>
      <c r="E56" s="53"/>
    </row>
    <row r="57" spans="1:5" ht="13.5" customHeight="1" x14ac:dyDescent="0.25">
      <c r="A57" s="6"/>
      <c r="B57" s="40">
        <v>333110</v>
      </c>
      <c r="C57" s="8" t="s">
        <v>35</v>
      </c>
      <c r="D57" s="34"/>
      <c r="E57" s="53"/>
    </row>
    <row r="58" spans="1:5" ht="13.5" customHeight="1" x14ac:dyDescent="0.25">
      <c r="A58" s="6"/>
      <c r="B58" s="40">
        <v>334110</v>
      </c>
      <c r="C58" s="3" t="s">
        <v>39</v>
      </c>
      <c r="D58" s="67"/>
      <c r="E58" s="53"/>
    </row>
    <row r="59" spans="1:5" ht="13.5" customHeight="1" x14ac:dyDescent="0.25">
      <c r="A59" s="6"/>
      <c r="B59" s="40">
        <v>335110</v>
      </c>
      <c r="C59" s="3" t="s">
        <v>61</v>
      </c>
      <c r="D59" s="67"/>
      <c r="E59" s="53">
        <f t="shared" si="0"/>
        <v>0</v>
      </c>
    </row>
    <row r="60" spans="1:5" ht="13.5" customHeight="1" x14ac:dyDescent="0.25">
      <c r="A60" s="6"/>
      <c r="B60" s="40">
        <v>336110</v>
      </c>
      <c r="C60" s="3" t="s">
        <v>40</v>
      </c>
      <c r="D60" s="67"/>
      <c r="E60" s="53">
        <f t="shared" si="0"/>
        <v>0</v>
      </c>
    </row>
    <row r="61" spans="1:5" ht="13.5" customHeight="1" x14ac:dyDescent="0.25">
      <c r="A61" s="6"/>
      <c r="B61" s="56">
        <v>337110</v>
      </c>
      <c r="C61" s="8" t="s">
        <v>38</v>
      </c>
      <c r="D61" s="34"/>
      <c r="E61" s="53">
        <f t="shared" si="0"/>
        <v>0</v>
      </c>
    </row>
    <row r="62" spans="1:5" ht="13.5" customHeight="1" x14ac:dyDescent="0.25">
      <c r="A62" s="6"/>
      <c r="B62" s="40">
        <v>338110</v>
      </c>
      <c r="C62" s="8" t="s">
        <v>37</v>
      </c>
      <c r="D62" s="34"/>
      <c r="E62" s="53"/>
    </row>
    <row r="63" spans="1:5" ht="13.5" customHeight="1" x14ac:dyDescent="0.25">
      <c r="A63" s="6"/>
      <c r="B63" s="40">
        <v>339110</v>
      </c>
      <c r="C63" s="8" t="s">
        <v>62</v>
      </c>
      <c r="D63" s="34"/>
      <c r="E63" s="53"/>
    </row>
    <row r="64" spans="1:5" s="9" customFormat="1" ht="13.5" customHeight="1" x14ac:dyDescent="0.25">
      <c r="A64" s="94" t="s">
        <v>77</v>
      </c>
      <c r="B64" s="95"/>
      <c r="C64" s="96"/>
      <c r="D64" s="52">
        <f>D12+D15+D16+D17+D23+D26+D27+D28+D29+D30+D33+D34+D43+D44+D45+D46+D47+D48+D49+D50+D51+D52+D53+D54+D55+D56+D57+D58+D59+D60+D61+D62+D63</f>
        <v>0</v>
      </c>
      <c r="E64" s="52">
        <f t="shared" si="0"/>
        <v>0</v>
      </c>
    </row>
    <row r="65" spans="1:5" s="14" customFormat="1" ht="21" customHeight="1" x14ac:dyDescent="0.25">
      <c r="A65" s="88" t="s">
        <v>14</v>
      </c>
      <c r="B65" s="89"/>
      <c r="C65" s="90"/>
      <c r="D65" s="54">
        <f>D64</f>
        <v>0</v>
      </c>
      <c r="E65" s="55">
        <f t="shared" ref="E65" si="1">D65</f>
        <v>0</v>
      </c>
    </row>
  </sheetData>
  <mergeCells count="10">
    <mergeCell ref="A2:E2"/>
    <mergeCell ref="A4:A5"/>
    <mergeCell ref="B4:B5"/>
    <mergeCell ref="C4:C5"/>
    <mergeCell ref="E4:E5"/>
    <mergeCell ref="A65:C65"/>
    <mergeCell ref="D4:D5"/>
    <mergeCell ref="A7:A9"/>
    <mergeCell ref="A10:C10"/>
    <mergeCell ref="A64:C64"/>
  </mergeCells>
  <pageMargins left="0.78740157480314965" right="0.19685039370078741" top="0.19685039370078741" bottom="0.19685039370078741" header="0.31496062992125984" footer="0.31496062992125984"/>
  <pageSetup paperSize="9" scale="83" orientation="portrait" verticalDpi="0" r:id="rId1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</vt:i4>
      </vt:variant>
    </vt:vector>
  </HeadingPairs>
  <TitlesOfParts>
    <vt:vector size="7" baseType="lpstr">
      <vt:lpstr>8802</vt:lpstr>
      <vt:lpstr>8803</vt:lpstr>
      <vt:lpstr>8804</vt:lpstr>
      <vt:lpstr>8806</vt:lpstr>
      <vt:lpstr>8814</vt:lpstr>
      <vt:lpstr>'8803'!Zona_de_imprimat</vt:lpstr>
      <vt:lpstr>'8806'!Zona_de_imprimat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2021-12-27T10:20:51Z</dcterms:modified>
</cp:coreProperties>
</file>