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9440" windowHeight="1176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I5" i="1" l="1"/>
  <c r="E40" i="1" l="1"/>
  <c r="J59" i="1"/>
  <c r="I59" i="1"/>
  <c r="J49" i="1"/>
  <c r="I49" i="1"/>
  <c r="I61" i="1" s="1"/>
  <c r="F49" i="1"/>
  <c r="J46" i="1"/>
  <c r="J61" i="1" s="1"/>
  <c r="I46" i="1"/>
  <c r="L40" i="1"/>
  <c r="K40" i="1"/>
  <c r="L37" i="1"/>
  <c r="K37" i="1"/>
  <c r="F40" i="1"/>
  <c r="L18" i="1"/>
  <c r="E18" i="1"/>
  <c r="E61" i="1" s="1"/>
  <c r="F18" i="1"/>
  <c r="K18" i="1"/>
  <c r="F61" i="1" l="1"/>
  <c r="H61" i="1"/>
  <c r="F46" i="1"/>
  <c r="K46" i="1" l="1"/>
  <c r="K61" i="1" s="1"/>
  <c r="L46" i="1"/>
  <c r="L61" i="1" s="1"/>
  <c r="E46" i="1"/>
  <c r="G18" i="1"/>
  <c r="I18" i="1"/>
  <c r="J18" i="1"/>
  <c r="I37" i="1" l="1"/>
  <c r="J37" i="1"/>
  <c r="G49" i="1"/>
  <c r="H49" i="1"/>
  <c r="K49" i="1"/>
  <c r="L49" i="1"/>
  <c r="E49" i="1"/>
  <c r="F54" i="1"/>
  <c r="G54" i="1"/>
  <c r="H54" i="1"/>
  <c r="I54" i="1"/>
  <c r="J54" i="1"/>
  <c r="K54" i="1"/>
  <c r="L54" i="1"/>
  <c r="E54" i="1"/>
</calcChain>
</file>

<file path=xl/sharedStrings.xml><?xml version="1.0" encoding="utf-8"?>
<sst xmlns="http://schemas.openxmlformats.org/spreadsheetml/2006/main" count="131" uniqueCount="84">
  <si>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</si>
  <si>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</si>
  <si>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</si>
  <si>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</si>
  <si>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</si>
  <si>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</si>
  <si>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</si>
  <si>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</si>
  <si>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</si>
  <si>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</si>
  <si>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</si>
  <si>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</si>
  <si>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</si>
  <si>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</si>
  <si>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</si>
  <si>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</si>
  <si>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</si>
  <si>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</si>
  <si>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</si>
  <si>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</si>
  <si>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</si>
  <si>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</si>
  <si>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</si>
  <si>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</si>
  <si>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</si>
  <si>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</si>
  <si>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</si>
  <si>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</si>
  <si>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</si>
  <si>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VIII</t>
  </si>
  <si>
    <t>Total</t>
  </si>
  <si>
    <t>x</t>
  </si>
  <si>
    <t>Denumireacheltuielilor</t>
  </si>
  <si>
    <t>Cheltuieli pentru  salarizare</t>
  </si>
  <si>
    <t>Alimentația</t>
  </si>
  <si>
    <t>X</t>
  </si>
  <si>
    <t>Lucrări de reparație,inclusiv:</t>
  </si>
  <si>
    <t xml:space="preserve">Reparația curentă </t>
  </si>
  <si>
    <t>Reparația capitala</t>
  </si>
  <si>
    <t xml:space="preserve"> anul 2019</t>
  </si>
  <si>
    <t>Săpun</t>
  </si>
  <si>
    <t>Înalbitor p/u WC</t>
  </si>
  <si>
    <t>Clorură de var</t>
  </si>
  <si>
    <t>Tablete clorate</t>
  </si>
  <si>
    <t>XI</t>
  </si>
  <si>
    <t>Rechizite</t>
  </si>
  <si>
    <t>XII</t>
  </si>
  <si>
    <t>Materiale de construcție</t>
  </si>
  <si>
    <t xml:space="preserve">Literatură </t>
  </si>
  <si>
    <t>MFF</t>
  </si>
  <si>
    <t>Școala aux. Nr.7</t>
  </si>
  <si>
    <t>Saltea protecție</t>
  </si>
  <si>
    <t>contor de apă rece</t>
  </si>
  <si>
    <t>Reviste creștine</t>
  </si>
  <si>
    <t xml:space="preserve">Cămași </t>
  </si>
  <si>
    <t>Costume</t>
  </si>
  <si>
    <t>Cearșaf p/u pat</t>
  </si>
  <si>
    <t>Cearșaf p/u plapuma</t>
  </si>
  <si>
    <t>Fața de perne</t>
  </si>
  <si>
    <t>Ferestrău electric</t>
  </si>
  <si>
    <t>Scaune uzate</t>
  </si>
  <si>
    <t>Piese p/u PC.accesori</t>
  </si>
  <si>
    <t>Pila disc</t>
  </si>
  <si>
    <t>Pînza circulara</t>
  </si>
  <si>
    <t>Rîndea stațion</t>
  </si>
  <si>
    <t>Veselă</t>
  </si>
  <si>
    <t>Cadou</t>
  </si>
  <si>
    <t>Mărfuri  de uz  gospodăres,/inventar sportiv</t>
  </si>
  <si>
    <t>Produse igienice</t>
  </si>
  <si>
    <t>Hîrtie igienice</t>
  </si>
  <si>
    <t>șervețele</t>
  </si>
  <si>
    <t>Printer multifuncțional</t>
  </si>
  <si>
    <t>PC DELO</t>
  </si>
  <si>
    <t>Monitor DELL</t>
  </si>
  <si>
    <t>XIII</t>
  </si>
  <si>
    <t>Electrocasnice</t>
  </si>
  <si>
    <t>Televizor LG</t>
  </si>
  <si>
    <t>Tabla școlară</t>
  </si>
  <si>
    <t>Perioada</t>
  </si>
  <si>
    <t xml:space="preserve">Buget precizat </t>
  </si>
  <si>
    <t xml:space="preserve">Numar de elevi </t>
  </si>
  <si>
    <t xml:space="preserve">Numar de clase </t>
  </si>
  <si>
    <t>Alimentație</t>
  </si>
  <si>
    <t>Achiziții /procurari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</si>
</sst>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6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19" xfId="0" applyFill="1" applyBorder="1"/>
    <xf numFmtId="0" fontId="0" fillId="6" borderId="0" xfId="0" applyFill="1"/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2" fontId="3" fillId="2" borderId="9" xfId="1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2" fontId="0" fillId="5" borderId="23" xfId="0" applyNumberFormat="1" applyFill="1" applyBorder="1" applyAlignment="1">
      <alignment horizontal="center"/>
    </xf>
    <xf numFmtId="2" fontId="0" fillId="5" borderId="24" xfId="0" applyNumberFormat="1" applyFill="1" applyBorder="1" applyAlignment="1">
      <alignment horizontal="center"/>
    </xf>
    <xf numFmtId="2" fontId="0" fillId="5" borderId="32" xfId="0" applyNumberFormat="1" applyFill="1" applyBorder="1" applyAlignment="1">
      <alignment horizontal="center"/>
    </xf>
    <xf numFmtId="2" fontId="0" fillId="5" borderId="20" xfId="0" applyNumberFormat="1" applyFill="1" applyBorder="1" applyAlignment="1">
      <alignment horizontal="center"/>
    </xf>
    <xf numFmtId="2" fontId="0" fillId="5" borderId="21" xfId="0" applyNumberFormat="1" applyFill="1" applyBorder="1" applyAlignment="1">
      <alignment horizontal="center"/>
    </xf>
    <xf numFmtId="2" fontId="0" fillId="5" borderId="30" xfId="0" applyNumberFormat="1" applyFill="1" applyBorder="1" applyAlignment="1">
      <alignment horizontal="center"/>
    </xf>
    <xf numFmtId="2" fontId="0" fillId="5" borderId="2" xfId="0" applyNumberFormat="1" applyFill="1" applyBorder="1" applyAlignment="1">
      <alignment horizontal="center"/>
    </xf>
    <xf numFmtId="2" fontId="0" fillId="5" borderId="31" xfId="0" applyNumberForma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10" fillId="0" borderId="9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D16" sqref="D16:D17"/>
    </sheetView>
  </sheetViews>
  <sheetFormatPr defaultRowHeight="15" x14ac:dyDescent="0.25"/>
  <cols>
    <col min="1" max="1" width="0.85546875" customWidth="1"/>
    <col min="2" max="2" width="8.7109375" customWidth="1"/>
    <col min="3" max="3" width="31.42578125" customWidth="1"/>
    <col min="4" max="4" width="6.7109375" customWidth="1"/>
    <col min="5" max="5" width="6.42578125" customWidth="1"/>
    <col min="6" max="6" width="12.7109375" customWidth="1"/>
    <col min="7" max="7" width="5.5703125" customWidth="1"/>
    <col min="8" max="8" width="20.5703125" customWidth="1"/>
    <col min="10" max="10" width="9.5703125" bestFit="1" customWidth="1"/>
    <col min="11" max="11" width="9.140625" customWidth="1"/>
    <col min="12" max="12" width="8.5703125" customWidth="1"/>
    <col min="13" max="13" width="9.140625" customWidth="1"/>
  </cols>
  <sheetData>
    <row r="1" spans="1:13" ht="39.75" customHeight="1" thickBot="1" x14ac:dyDescent="0.3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14"/>
      <c r="K1" s="14"/>
      <c r="L1" s="14"/>
    </row>
    <row r="2" spans="1:13" ht="16.5" customHeight="1" thickBot="1" x14ac:dyDescent="0.3">
      <c r="A2" s="78" t="s">
        <v>78</v>
      </c>
      <c r="B2" s="79"/>
      <c r="C2" s="80">
        <v>2019</v>
      </c>
      <c r="D2" s="81"/>
      <c r="E2" s="81"/>
      <c r="F2" s="82"/>
      <c r="H2" s="36" t="s">
        <v>79</v>
      </c>
      <c r="I2" s="73">
        <v>4025491</v>
      </c>
      <c r="J2" s="74"/>
      <c r="K2" s="75"/>
    </row>
    <row r="3" spans="1:13" ht="26.25" customHeight="1" thickBot="1" x14ac:dyDescent="0.3">
      <c r="A3" s="53" t="s">
        <v>80</v>
      </c>
      <c r="B3" s="54"/>
      <c r="C3" s="83">
        <v>69</v>
      </c>
      <c r="D3" s="65"/>
      <c r="E3" s="65"/>
      <c r="F3" s="84"/>
      <c r="H3" s="37" t="s">
        <v>1</v>
      </c>
      <c r="I3" s="67">
        <v>2529278</v>
      </c>
      <c r="J3" s="76"/>
      <c r="K3" s="77"/>
    </row>
    <row r="4" spans="1:13" ht="31.5" customHeight="1" thickBot="1" x14ac:dyDescent="0.3">
      <c r="A4" s="53" t="s">
        <v>81</v>
      </c>
      <c r="B4" s="54"/>
      <c r="C4" s="80">
        <v>9</v>
      </c>
      <c r="D4" s="81"/>
      <c r="E4" s="81"/>
      <c r="F4" s="82"/>
      <c r="H4" s="37" t="s">
        <v>82</v>
      </c>
      <c r="I4" s="67">
        <v>296700</v>
      </c>
      <c r="J4" s="76"/>
      <c r="K4" s="77"/>
    </row>
    <row r="5" spans="1:13" ht="33" customHeight="1" thickBot="1" x14ac:dyDescent="0.3">
      <c r="A5" s="53" t="s">
        <v>0</v>
      </c>
      <c r="B5" s="54"/>
      <c r="C5" s="57">
        <v>40</v>
      </c>
      <c r="D5" s="58"/>
      <c r="E5" s="58"/>
      <c r="F5" s="59"/>
      <c r="H5" s="37" t="s">
        <v>2</v>
      </c>
      <c r="I5" s="67">
        <f>SUM(F19+F20+F21+F22+F23)</f>
        <v>2604.84</v>
      </c>
      <c r="J5" s="68"/>
      <c r="K5" s="69"/>
    </row>
    <row r="6" spans="1:13" ht="15.75" thickBot="1" x14ac:dyDescent="0.3">
      <c r="A6" s="55"/>
      <c r="B6" s="56"/>
      <c r="C6" s="65"/>
      <c r="D6" s="65"/>
      <c r="E6" s="65"/>
      <c r="F6" s="26"/>
      <c r="H6" s="37" t="s">
        <v>83</v>
      </c>
      <c r="I6" s="70">
        <v>113700</v>
      </c>
      <c r="J6" s="71"/>
      <c r="K6" s="72"/>
    </row>
    <row r="7" spans="1:13" ht="15.75" thickBot="1" x14ac:dyDescent="0.3">
      <c r="H7" s="27"/>
      <c r="I7" s="27"/>
      <c r="J7" s="27"/>
      <c r="K7" s="27"/>
      <c r="L7" s="27"/>
      <c r="M7" s="27"/>
    </row>
    <row r="8" spans="1:13" ht="21" thickBot="1" x14ac:dyDescent="0.35">
      <c r="B8" s="45" t="s">
        <v>3</v>
      </c>
      <c r="C8" s="48" t="s">
        <v>32</v>
      </c>
      <c r="D8" s="62" t="s">
        <v>39</v>
      </c>
      <c r="E8" s="63"/>
      <c r="F8" s="63"/>
      <c r="G8" s="63"/>
      <c r="H8" s="63"/>
      <c r="I8" s="63"/>
      <c r="J8" s="63"/>
      <c r="K8" s="63"/>
      <c r="L8" s="64"/>
    </row>
    <row r="9" spans="1:13" x14ac:dyDescent="0.25">
      <c r="B9" s="46"/>
      <c r="C9" s="49"/>
      <c r="D9" s="28"/>
      <c r="E9" s="51" t="s">
        <v>6</v>
      </c>
      <c r="F9" s="52"/>
      <c r="G9" s="51" t="s">
        <v>7</v>
      </c>
      <c r="H9" s="60"/>
      <c r="I9" s="60"/>
      <c r="J9" s="60"/>
      <c r="K9" s="60"/>
      <c r="L9" s="52"/>
    </row>
    <row r="10" spans="1:13" ht="15.75" thickBot="1" x14ac:dyDescent="0.3">
      <c r="B10" s="46"/>
      <c r="C10" s="49"/>
      <c r="D10" s="28"/>
      <c r="E10" s="39"/>
      <c r="F10" s="40"/>
      <c r="G10" s="39"/>
      <c r="H10" s="61"/>
      <c r="I10" s="61"/>
      <c r="J10" s="61"/>
      <c r="K10" s="61"/>
      <c r="L10" s="40"/>
    </row>
    <row r="11" spans="1:13" ht="15" customHeight="1" x14ac:dyDescent="0.25">
      <c r="B11" s="46"/>
      <c r="C11" s="49"/>
      <c r="D11" s="28" t="s">
        <v>4</v>
      </c>
      <c r="E11" s="28"/>
      <c r="F11" s="28"/>
      <c r="G11" s="41" t="s">
        <v>12</v>
      </c>
      <c r="H11" s="42"/>
      <c r="I11" s="41" t="s">
        <v>10</v>
      </c>
      <c r="J11" s="42"/>
      <c r="K11" s="41"/>
      <c r="L11" s="42"/>
    </row>
    <row r="12" spans="1:13" ht="15.75" customHeight="1" thickBot="1" x14ac:dyDescent="0.3">
      <c r="B12" s="46"/>
      <c r="C12" s="49"/>
      <c r="D12" s="28" t="s">
        <v>5</v>
      </c>
      <c r="E12" s="28"/>
      <c r="F12" s="28"/>
      <c r="G12" s="39"/>
      <c r="H12" s="40"/>
      <c r="I12" s="39" t="s">
        <v>11</v>
      </c>
      <c r="J12" s="40"/>
      <c r="K12" s="39" t="s">
        <v>49</v>
      </c>
      <c r="L12" s="40"/>
    </row>
    <row r="13" spans="1:13" x14ac:dyDescent="0.25">
      <c r="B13" s="46"/>
      <c r="C13" s="49"/>
      <c r="D13" s="29"/>
      <c r="E13" s="28" t="s">
        <v>8</v>
      </c>
      <c r="F13" s="28" t="s">
        <v>9</v>
      </c>
      <c r="G13" s="28"/>
      <c r="H13" s="28"/>
      <c r="I13" s="28"/>
      <c r="J13" s="28"/>
      <c r="K13" s="28"/>
      <c r="L13" s="28"/>
    </row>
    <row r="14" spans="1:13" x14ac:dyDescent="0.25">
      <c r="B14" s="46"/>
      <c r="C14" s="49"/>
      <c r="D14" s="29"/>
      <c r="E14" s="29"/>
      <c r="F14" s="29"/>
      <c r="G14" s="28" t="s">
        <v>8</v>
      </c>
      <c r="H14" s="28" t="s">
        <v>9</v>
      </c>
      <c r="I14" s="28" t="s">
        <v>8</v>
      </c>
      <c r="J14" s="28" t="s">
        <v>9</v>
      </c>
      <c r="K14" s="28" t="s">
        <v>8</v>
      </c>
      <c r="L14" s="28" t="s">
        <v>9</v>
      </c>
    </row>
    <row r="15" spans="1:13" ht="15.75" thickBot="1" x14ac:dyDescent="0.3">
      <c r="B15" s="47"/>
      <c r="C15" s="50"/>
      <c r="D15" s="30"/>
      <c r="E15" s="30"/>
      <c r="F15" s="30"/>
      <c r="G15" s="30"/>
      <c r="H15" s="31"/>
      <c r="I15" s="30"/>
      <c r="J15" s="30"/>
      <c r="K15" s="30"/>
      <c r="L15" s="30"/>
    </row>
    <row r="16" spans="1:13" ht="16.5" thickBot="1" x14ac:dyDescent="0.3">
      <c r="B16" s="3" t="s">
        <v>13</v>
      </c>
      <c r="C16" s="4" t="s">
        <v>33</v>
      </c>
      <c r="D16" s="85" t="s">
        <v>15</v>
      </c>
      <c r="E16" s="1"/>
      <c r="F16" s="38">
        <v>3224828.63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18</v>
      </c>
      <c r="C17" s="4" t="s">
        <v>34</v>
      </c>
      <c r="D17" s="85" t="s">
        <v>15</v>
      </c>
      <c r="E17" s="1"/>
      <c r="F17" s="38">
        <v>267469.11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20</v>
      </c>
      <c r="C18" s="4" t="s">
        <v>14</v>
      </c>
      <c r="D18" s="5" t="s">
        <v>15</v>
      </c>
      <c r="E18" s="5">
        <f>SUM(E28:E33)</f>
        <v>69</v>
      </c>
      <c r="F18" s="19">
        <f>SUM(F19:F34)</f>
        <v>49057.59</v>
      </c>
      <c r="G18" s="5">
        <f>SUM(G21:G24)</f>
        <v>0</v>
      </c>
      <c r="H18" s="5">
        <v>0</v>
      </c>
      <c r="I18" s="5">
        <f>SUM(I21:I24)</f>
        <v>0</v>
      </c>
      <c r="J18" s="5">
        <f>SUM(J21:J24)</f>
        <v>0</v>
      </c>
      <c r="K18" s="5">
        <f>SUM(K25:K27)</f>
        <v>58</v>
      </c>
      <c r="L18" s="5">
        <f>SUM(L19:L35)</f>
        <v>31950.33</v>
      </c>
    </row>
    <row r="19" spans="2:12" ht="16.5" thickBot="1" x14ac:dyDescent="0.3">
      <c r="B19" s="3"/>
      <c r="C19" s="15" t="s">
        <v>40</v>
      </c>
      <c r="D19" s="16" t="s">
        <v>15</v>
      </c>
      <c r="E19" s="5"/>
      <c r="F19" s="16">
        <v>142.19999999999999</v>
      </c>
      <c r="G19" s="5"/>
      <c r="H19" s="18"/>
      <c r="I19" s="5"/>
      <c r="J19" s="5"/>
      <c r="K19" s="5"/>
      <c r="L19" s="16">
        <v>93.8</v>
      </c>
    </row>
    <row r="20" spans="2:12" ht="16.5" thickBot="1" x14ac:dyDescent="0.3">
      <c r="B20" s="3"/>
      <c r="C20" s="15" t="s">
        <v>41</v>
      </c>
      <c r="D20" s="16" t="s">
        <v>15</v>
      </c>
      <c r="E20" s="5"/>
      <c r="F20" s="16">
        <v>149.69999999999999</v>
      </c>
      <c r="G20" s="5"/>
      <c r="H20" s="5"/>
      <c r="I20" s="5"/>
      <c r="J20" s="5"/>
      <c r="K20" s="5"/>
      <c r="L20" s="5"/>
    </row>
    <row r="21" spans="2:12" ht="15.75" thickBot="1" x14ac:dyDescent="0.3">
      <c r="B21" s="3"/>
      <c r="C21" s="6" t="s">
        <v>16</v>
      </c>
      <c r="D21" s="7" t="s">
        <v>15</v>
      </c>
      <c r="E21" s="7"/>
      <c r="F21" s="17">
        <v>98.34</v>
      </c>
      <c r="G21" s="7"/>
      <c r="H21" s="7"/>
      <c r="I21" s="7"/>
      <c r="J21" s="7"/>
      <c r="K21" s="7"/>
      <c r="L21" s="7">
        <v>1662.14</v>
      </c>
    </row>
    <row r="22" spans="2:12" ht="15.75" thickBot="1" x14ac:dyDescent="0.3">
      <c r="B22" s="3"/>
      <c r="C22" s="6" t="s">
        <v>43</v>
      </c>
      <c r="D22" s="7" t="s">
        <v>15</v>
      </c>
      <c r="E22" s="7"/>
      <c r="F22" s="17">
        <v>1290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42</v>
      </c>
      <c r="D23" s="7" t="s">
        <v>15</v>
      </c>
      <c r="E23" s="7"/>
      <c r="F23" s="17">
        <v>924.6</v>
      </c>
      <c r="G23" s="7"/>
      <c r="H23" s="7"/>
      <c r="I23" s="7"/>
      <c r="J23" s="7"/>
      <c r="K23" s="7"/>
      <c r="L23" s="7"/>
    </row>
    <row r="24" spans="2:12" ht="30.75" thickBot="1" x14ac:dyDescent="0.3">
      <c r="B24" s="3"/>
      <c r="C24" s="6" t="s">
        <v>67</v>
      </c>
      <c r="D24" s="7" t="s">
        <v>15</v>
      </c>
      <c r="E24" s="7"/>
      <c r="F24" s="17">
        <v>2661.75</v>
      </c>
      <c r="G24" s="7"/>
      <c r="H24" s="7"/>
      <c r="I24" s="7"/>
      <c r="J24" s="7"/>
      <c r="K24" s="7"/>
      <c r="L24" s="7">
        <v>3017.69</v>
      </c>
    </row>
    <row r="25" spans="2:12" ht="15.75" thickBot="1" x14ac:dyDescent="0.3">
      <c r="B25" s="3"/>
      <c r="C25" s="6" t="s">
        <v>68</v>
      </c>
      <c r="D25" s="7" t="s">
        <v>17</v>
      </c>
      <c r="E25" s="7"/>
      <c r="F25" s="17"/>
      <c r="G25" s="7"/>
      <c r="H25" s="7"/>
      <c r="I25" s="7"/>
      <c r="J25" s="7"/>
      <c r="K25" s="7">
        <v>14</v>
      </c>
      <c r="L25" s="7">
        <v>17.64</v>
      </c>
    </row>
    <row r="26" spans="2:12" ht="15.75" thickBot="1" x14ac:dyDescent="0.3">
      <c r="B26" s="3"/>
      <c r="C26" s="6" t="s">
        <v>69</v>
      </c>
      <c r="D26" s="7" t="s">
        <v>17</v>
      </c>
      <c r="E26" s="7"/>
      <c r="F26" s="17"/>
      <c r="G26" s="7"/>
      <c r="H26" s="7"/>
      <c r="I26" s="7"/>
      <c r="J26" s="7"/>
      <c r="K26" s="7">
        <v>41</v>
      </c>
      <c r="L26" s="7">
        <v>412</v>
      </c>
    </row>
    <row r="27" spans="2:12" ht="15.75" thickBot="1" x14ac:dyDescent="0.3">
      <c r="B27" s="3"/>
      <c r="C27" s="6" t="s">
        <v>70</v>
      </c>
      <c r="D27" s="7" t="s">
        <v>17</v>
      </c>
      <c r="E27" s="7"/>
      <c r="F27" s="17"/>
      <c r="G27" s="7"/>
      <c r="H27" s="7"/>
      <c r="I27" s="7"/>
      <c r="J27" s="7"/>
      <c r="K27" s="7">
        <v>3</v>
      </c>
      <c r="L27" s="7">
        <v>23.9</v>
      </c>
    </row>
    <row r="28" spans="2:12" ht="15.75" thickBot="1" x14ac:dyDescent="0.3">
      <c r="B28" s="3"/>
      <c r="C28" s="6" t="s">
        <v>51</v>
      </c>
      <c r="D28" s="7" t="s">
        <v>17</v>
      </c>
      <c r="E28" s="7">
        <v>63</v>
      </c>
      <c r="F28" s="17">
        <v>28350</v>
      </c>
      <c r="G28" s="7"/>
      <c r="H28" s="7"/>
      <c r="I28" s="7"/>
      <c r="J28" s="7"/>
      <c r="K28" s="7"/>
      <c r="L28" s="7"/>
    </row>
    <row r="29" spans="2:12" ht="15.75" thickBot="1" x14ac:dyDescent="0.3">
      <c r="B29" s="3"/>
      <c r="C29" s="6" t="s">
        <v>52</v>
      </c>
      <c r="D29" s="7" t="s">
        <v>17</v>
      </c>
      <c r="E29" s="7">
        <v>2</v>
      </c>
      <c r="F29" s="17">
        <v>930</v>
      </c>
      <c r="G29" s="7"/>
      <c r="H29" s="7"/>
      <c r="I29" s="7"/>
      <c r="J29" s="7"/>
      <c r="K29" s="7"/>
      <c r="L29" s="7"/>
    </row>
    <row r="30" spans="2:12" ht="15.75" thickBot="1" x14ac:dyDescent="0.3">
      <c r="B30" s="3"/>
      <c r="C30" s="6" t="s">
        <v>59</v>
      </c>
      <c r="D30" s="7" t="s">
        <v>17</v>
      </c>
      <c r="E30" s="7">
        <v>1</v>
      </c>
      <c r="F30" s="17">
        <v>3650</v>
      </c>
      <c r="G30" s="7"/>
      <c r="H30" s="7"/>
      <c r="I30" s="7"/>
      <c r="J30" s="7"/>
      <c r="K30" s="7"/>
      <c r="L30" s="7"/>
    </row>
    <row r="31" spans="2:12" ht="15.75" thickBot="1" x14ac:dyDescent="0.3">
      <c r="B31" s="3"/>
      <c r="C31" s="6" t="s">
        <v>62</v>
      </c>
      <c r="D31" s="7" t="s">
        <v>17</v>
      </c>
      <c r="E31" s="7">
        <v>1</v>
      </c>
      <c r="F31" s="17">
        <v>387</v>
      </c>
      <c r="G31" s="7"/>
      <c r="H31" s="7"/>
      <c r="I31" s="7"/>
      <c r="J31" s="7"/>
      <c r="K31" s="7"/>
      <c r="L31" s="7"/>
    </row>
    <row r="32" spans="2:12" ht="15.75" thickBot="1" x14ac:dyDescent="0.3">
      <c r="B32" s="3"/>
      <c r="C32" s="6" t="s">
        <v>63</v>
      </c>
      <c r="D32" s="7" t="s">
        <v>17</v>
      </c>
      <c r="E32" s="7">
        <v>1</v>
      </c>
      <c r="F32" s="17">
        <v>890</v>
      </c>
      <c r="G32" s="7"/>
      <c r="H32" s="7"/>
      <c r="I32" s="7"/>
      <c r="J32" s="7"/>
      <c r="K32" s="7"/>
      <c r="L32" s="7"/>
    </row>
    <row r="33" spans="2:12" ht="15.75" thickBot="1" x14ac:dyDescent="0.3">
      <c r="B33" s="3"/>
      <c r="C33" s="6" t="s">
        <v>64</v>
      </c>
      <c r="D33" s="7" t="s">
        <v>17</v>
      </c>
      <c r="E33" s="7">
        <v>1</v>
      </c>
      <c r="F33" s="17">
        <v>7799</v>
      </c>
      <c r="G33" s="7"/>
      <c r="H33" s="7"/>
      <c r="I33" s="7"/>
      <c r="J33" s="7"/>
      <c r="K33" s="7"/>
      <c r="L33" s="7"/>
    </row>
    <row r="34" spans="2:12" ht="15.75" thickBot="1" x14ac:dyDescent="0.3">
      <c r="B34" s="3"/>
      <c r="C34" s="6" t="s">
        <v>65</v>
      </c>
      <c r="D34" s="7" t="s">
        <v>15</v>
      </c>
      <c r="E34" s="7"/>
      <c r="F34" s="17">
        <v>1785</v>
      </c>
      <c r="G34" s="7"/>
      <c r="H34" s="7"/>
      <c r="I34" s="7"/>
      <c r="J34" s="7"/>
      <c r="K34" s="7"/>
      <c r="L34" s="7"/>
    </row>
    <row r="35" spans="2:12" ht="15.75" thickBot="1" x14ac:dyDescent="0.3">
      <c r="B35" s="3"/>
      <c r="C35" s="6" t="s">
        <v>66</v>
      </c>
      <c r="D35" s="7" t="s">
        <v>15</v>
      </c>
      <c r="E35" s="7"/>
      <c r="F35" s="17"/>
      <c r="G35" s="7"/>
      <c r="H35" s="7"/>
      <c r="I35" s="7"/>
      <c r="J35" s="7"/>
      <c r="K35" s="7"/>
      <c r="L35" s="7">
        <v>26723.16</v>
      </c>
    </row>
    <row r="36" spans="2:12" ht="16.5" thickBot="1" x14ac:dyDescent="0.3">
      <c r="B36" s="3" t="s">
        <v>22</v>
      </c>
      <c r="C36" s="4" t="s">
        <v>19</v>
      </c>
      <c r="D36" s="5" t="s">
        <v>15</v>
      </c>
      <c r="E36" s="5"/>
      <c r="F36" s="5">
        <v>1500</v>
      </c>
      <c r="G36" s="5"/>
      <c r="H36" s="5"/>
      <c r="I36" s="5"/>
      <c r="J36" s="5"/>
      <c r="K36" s="5"/>
      <c r="L36" s="5">
        <v>3022.83</v>
      </c>
    </row>
    <row r="37" spans="2:12" ht="32.25" thickBot="1" x14ac:dyDescent="0.3">
      <c r="B37" s="3" t="s">
        <v>24</v>
      </c>
      <c r="C37" s="4" t="s">
        <v>21</v>
      </c>
      <c r="D37" s="5" t="s">
        <v>15</v>
      </c>
      <c r="E37" s="5"/>
      <c r="F37" s="5">
        <v>0</v>
      </c>
      <c r="G37" s="5">
        <v>0</v>
      </c>
      <c r="H37" s="5">
        <v>0</v>
      </c>
      <c r="I37" s="5">
        <f t="shared" ref="I37:J37" si="0">SUM(I38)</f>
        <v>0</v>
      </c>
      <c r="J37" s="5">
        <f t="shared" si="0"/>
        <v>0</v>
      </c>
      <c r="K37" s="5">
        <f>SUM(K39)</f>
        <v>136</v>
      </c>
      <c r="L37" s="5">
        <f>SUM(L39)</f>
        <v>2080.8000000000002</v>
      </c>
    </row>
    <row r="38" spans="2:12" ht="15.75" thickBot="1" x14ac:dyDescent="0.3">
      <c r="B38" s="9"/>
      <c r="C38" s="6" t="s">
        <v>48</v>
      </c>
      <c r="D38" s="7" t="s">
        <v>17</v>
      </c>
      <c r="E38" s="7"/>
      <c r="F38" s="7"/>
      <c r="G38" s="7"/>
      <c r="H38" s="7">
        <v>0</v>
      </c>
      <c r="I38" s="8"/>
      <c r="J38" s="8"/>
      <c r="K38" s="8"/>
      <c r="L38" s="8"/>
    </row>
    <row r="39" spans="2:12" ht="15.75" thickBot="1" x14ac:dyDescent="0.3">
      <c r="B39" s="9"/>
      <c r="C39" s="6" t="s">
        <v>53</v>
      </c>
      <c r="D39" s="7" t="s">
        <v>17</v>
      </c>
      <c r="E39" s="7"/>
      <c r="F39" s="7"/>
      <c r="G39" s="7"/>
      <c r="H39" s="7"/>
      <c r="I39" s="8"/>
      <c r="J39" s="8"/>
      <c r="K39" s="8">
        <v>136</v>
      </c>
      <c r="L39" s="8">
        <v>2080.8000000000002</v>
      </c>
    </row>
    <row r="40" spans="2:12" ht="16.5" thickBot="1" x14ac:dyDescent="0.3">
      <c r="B40" s="3" t="s">
        <v>26</v>
      </c>
      <c r="C40" s="4" t="s">
        <v>23</v>
      </c>
      <c r="D40" s="5" t="s">
        <v>15</v>
      </c>
      <c r="E40" s="5">
        <f>SUM(E43:E45)</f>
        <v>120</v>
      </c>
      <c r="F40" s="5">
        <f>SUM(F43:F45)</f>
        <v>6000</v>
      </c>
      <c r="G40" s="5">
        <v>0</v>
      </c>
      <c r="H40" s="18"/>
      <c r="I40" s="5">
        <v>0</v>
      </c>
      <c r="J40" s="5">
        <v>0</v>
      </c>
      <c r="K40" s="5">
        <f>SUM(K41:K42)</f>
        <v>51</v>
      </c>
      <c r="L40" s="5">
        <f>SUM(L41:L42)</f>
        <v>1102.4099999999999</v>
      </c>
    </row>
    <row r="41" spans="2:12" ht="16.5" thickBot="1" x14ac:dyDescent="0.3">
      <c r="B41" s="3"/>
      <c r="C41" s="15" t="s">
        <v>54</v>
      </c>
      <c r="D41" s="5" t="s">
        <v>17</v>
      </c>
      <c r="E41" s="5"/>
      <c r="F41" s="5"/>
      <c r="G41" s="5"/>
      <c r="H41" s="18"/>
      <c r="I41" s="5"/>
      <c r="J41" s="5"/>
      <c r="K41" s="16">
        <v>18</v>
      </c>
      <c r="L41" s="16">
        <v>93.6</v>
      </c>
    </row>
    <row r="42" spans="2:12" ht="16.5" thickBot="1" x14ac:dyDescent="0.3">
      <c r="B42" s="3"/>
      <c r="C42" s="15" t="s">
        <v>55</v>
      </c>
      <c r="D42" s="5" t="s">
        <v>17</v>
      </c>
      <c r="E42" s="5"/>
      <c r="F42" s="5"/>
      <c r="G42" s="5"/>
      <c r="H42" s="18"/>
      <c r="I42" s="5"/>
      <c r="J42" s="5"/>
      <c r="K42" s="16">
        <v>33</v>
      </c>
      <c r="L42" s="16">
        <v>1008.81</v>
      </c>
    </row>
    <row r="43" spans="2:12" ht="16.5" thickBot="1" x14ac:dyDescent="0.3">
      <c r="B43" s="3"/>
      <c r="C43" s="15" t="s">
        <v>56</v>
      </c>
      <c r="D43" s="5" t="s">
        <v>17</v>
      </c>
      <c r="E43" s="16">
        <v>40</v>
      </c>
      <c r="F43" s="16">
        <v>1760</v>
      </c>
      <c r="G43" s="5"/>
      <c r="H43" s="18"/>
      <c r="I43" s="5"/>
      <c r="J43" s="5"/>
      <c r="K43" s="5"/>
      <c r="L43" s="5"/>
    </row>
    <row r="44" spans="2:12" ht="16.5" thickBot="1" x14ac:dyDescent="0.3">
      <c r="B44" s="3"/>
      <c r="C44" s="15" t="s">
        <v>57</v>
      </c>
      <c r="D44" s="5" t="s">
        <v>17</v>
      </c>
      <c r="E44" s="16">
        <v>40</v>
      </c>
      <c r="F44" s="16">
        <v>3360</v>
      </c>
      <c r="G44" s="5"/>
      <c r="H44" s="18"/>
      <c r="I44" s="5"/>
      <c r="J44" s="5"/>
      <c r="K44" s="5"/>
      <c r="L44" s="5"/>
    </row>
    <row r="45" spans="2:12" ht="16.5" thickBot="1" x14ac:dyDescent="0.3">
      <c r="B45" s="3"/>
      <c r="C45" s="15" t="s">
        <v>58</v>
      </c>
      <c r="D45" s="5" t="s">
        <v>17</v>
      </c>
      <c r="E45" s="16">
        <v>40</v>
      </c>
      <c r="F45" s="16">
        <v>880</v>
      </c>
      <c r="G45" s="5"/>
      <c r="H45" s="18"/>
      <c r="I45" s="5"/>
      <c r="J45" s="5"/>
      <c r="K45" s="5"/>
      <c r="L45" s="5"/>
    </row>
    <row r="46" spans="2:12" ht="16.5" thickBot="1" x14ac:dyDescent="0.3">
      <c r="B46" s="3" t="s">
        <v>28</v>
      </c>
      <c r="C46" s="4" t="s">
        <v>25</v>
      </c>
      <c r="D46" s="5" t="s">
        <v>15</v>
      </c>
      <c r="E46" s="5">
        <f>SUM(E47:E47)</f>
        <v>0</v>
      </c>
      <c r="F46" s="5">
        <f>SUM(F47:F47)</f>
        <v>0</v>
      </c>
      <c r="G46" s="5"/>
      <c r="H46" s="18">
        <v>0</v>
      </c>
      <c r="I46" s="5">
        <f>SUM(I48)</f>
        <v>1</v>
      </c>
      <c r="J46" s="5">
        <f>SUM(J48)</f>
        <v>2000</v>
      </c>
      <c r="K46" s="5">
        <f>SUM(K47:K47)</f>
        <v>10</v>
      </c>
      <c r="L46" s="5">
        <f>SUM(L47:L47)</f>
        <v>2914.61</v>
      </c>
    </row>
    <row r="47" spans="2:12" ht="16.5" thickBot="1" x14ac:dyDescent="0.3">
      <c r="B47" s="3"/>
      <c r="C47" s="15" t="s">
        <v>60</v>
      </c>
      <c r="D47" s="16" t="s">
        <v>17</v>
      </c>
      <c r="E47" s="16"/>
      <c r="F47" s="16"/>
      <c r="G47" s="16"/>
      <c r="H47" s="20"/>
      <c r="I47" s="5"/>
      <c r="J47" s="5"/>
      <c r="K47" s="16">
        <v>10</v>
      </c>
      <c r="L47" s="16">
        <v>2914.61</v>
      </c>
    </row>
    <row r="48" spans="2:12" ht="16.5" thickBot="1" x14ac:dyDescent="0.3">
      <c r="B48" s="3"/>
      <c r="C48" s="15" t="s">
        <v>77</v>
      </c>
      <c r="D48" s="16" t="s">
        <v>17</v>
      </c>
      <c r="E48" s="16"/>
      <c r="F48" s="16"/>
      <c r="G48" s="16"/>
      <c r="H48" s="20"/>
      <c r="I48" s="16">
        <v>1</v>
      </c>
      <c r="J48" s="16">
        <v>2000</v>
      </c>
      <c r="K48" s="5"/>
      <c r="L48" s="5"/>
    </row>
    <row r="49" spans="2:12" ht="29.25" thickBot="1" x14ac:dyDescent="0.3">
      <c r="B49" s="3" t="s">
        <v>29</v>
      </c>
      <c r="C49" s="10" t="s">
        <v>27</v>
      </c>
      <c r="D49" s="11" t="s">
        <v>15</v>
      </c>
      <c r="E49" s="5">
        <f t="shared" ref="E49:L49" si="1">SUM(E51:E51)</f>
        <v>0</v>
      </c>
      <c r="F49" s="5">
        <f>SUM(F50)</f>
        <v>5778</v>
      </c>
      <c r="G49" s="5">
        <f t="shared" si="1"/>
        <v>0</v>
      </c>
      <c r="H49" s="5">
        <f t="shared" si="1"/>
        <v>0</v>
      </c>
      <c r="I49" s="5">
        <f>SUM(I51:I53)</f>
        <v>7</v>
      </c>
      <c r="J49" s="5">
        <f>SUM(J51:J53)</f>
        <v>46092</v>
      </c>
      <c r="K49" s="5">
        <f t="shared" si="1"/>
        <v>0</v>
      </c>
      <c r="L49" s="5">
        <f t="shared" si="1"/>
        <v>0</v>
      </c>
    </row>
    <row r="50" spans="2:12" ht="16.5" thickBot="1" x14ac:dyDescent="0.3">
      <c r="B50" s="3"/>
      <c r="C50" s="6" t="s">
        <v>61</v>
      </c>
      <c r="D50" s="11" t="s">
        <v>15</v>
      </c>
      <c r="E50" s="5"/>
      <c r="F50" s="16">
        <v>5778</v>
      </c>
      <c r="G50" s="5"/>
      <c r="H50" s="5"/>
      <c r="I50" s="5"/>
      <c r="J50" s="5"/>
      <c r="K50" s="5"/>
      <c r="L50" s="5"/>
    </row>
    <row r="51" spans="2:12" ht="15.75" thickBot="1" x14ac:dyDescent="0.3">
      <c r="B51" s="3"/>
      <c r="C51" s="6" t="s">
        <v>71</v>
      </c>
      <c r="D51" s="7" t="s">
        <v>17</v>
      </c>
      <c r="E51" s="7"/>
      <c r="F51" s="7"/>
      <c r="G51" s="7"/>
      <c r="H51" s="7"/>
      <c r="I51" s="7">
        <v>1</v>
      </c>
      <c r="J51" s="7">
        <v>2199</v>
      </c>
      <c r="K51" s="7"/>
      <c r="L51" s="7"/>
    </row>
    <row r="52" spans="2:12" ht="15.75" thickBot="1" x14ac:dyDescent="0.3">
      <c r="B52" s="3"/>
      <c r="C52" s="6" t="s">
        <v>73</v>
      </c>
      <c r="D52" s="7" t="s">
        <v>17</v>
      </c>
      <c r="E52" s="7"/>
      <c r="F52" s="7"/>
      <c r="G52" s="7"/>
      <c r="H52" s="7"/>
      <c r="I52" s="7">
        <v>3</v>
      </c>
      <c r="J52" s="7">
        <v>8823</v>
      </c>
      <c r="K52" s="7"/>
      <c r="L52" s="7"/>
    </row>
    <row r="53" spans="2:12" ht="15.75" thickBot="1" x14ac:dyDescent="0.3">
      <c r="B53" s="3"/>
      <c r="C53" s="6" t="s">
        <v>72</v>
      </c>
      <c r="D53" s="7" t="s">
        <v>17</v>
      </c>
      <c r="E53" s="7"/>
      <c r="F53" s="7"/>
      <c r="G53" s="7"/>
      <c r="H53" s="7"/>
      <c r="I53" s="7">
        <v>3</v>
      </c>
      <c r="J53" s="7">
        <v>35070</v>
      </c>
      <c r="K53" s="7"/>
      <c r="L53" s="7"/>
    </row>
    <row r="54" spans="2:12" ht="16.5" thickBot="1" x14ac:dyDescent="0.3">
      <c r="B54" s="12" t="s">
        <v>35</v>
      </c>
      <c r="C54" s="4" t="s">
        <v>36</v>
      </c>
      <c r="D54" s="11" t="s">
        <v>15</v>
      </c>
      <c r="E54" s="7">
        <f>SUM(E55:E56)</f>
        <v>0</v>
      </c>
      <c r="F54" s="7">
        <f t="shared" ref="F54:L54" si="2">SUM(F55:F56)</f>
        <v>0</v>
      </c>
      <c r="G54" s="7">
        <f t="shared" si="2"/>
        <v>0</v>
      </c>
      <c r="H54" s="7">
        <f t="shared" si="2"/>
        <v>0</v>
      </c>
      <c r="I54" s="7">
        <f t="shared" si="2"/>
        <v>0</v>
      </c>
      <c r="J54" s="7">
        <f t="shared" si="2"/>
        <v>0</v>
      </c>
      <c r="K54" s="7">
        <f t="shared" si="2"/>
        <v>0</v>
      </c>
      <c r="L54" s="7">
        <f t="shared" si="2"/>
        <v>0</v>
      </c>
    </row>
    <row r="55" spans="2:12" ht="16.5" thickBot="1" x14ac:dyDescent="0.3">
      <c r="B55" s="12"/>
      <c r="C55" s="13" t="s">
        <v>37</v>
      </c>
      <c r="D55" s="6"/>
      <c r="E55" s="7"/>
      <c r="F55" s="7"/>
      <c r="G55" s="8"/>
      <c r="H55" s="8"/>
      <c r="I55" s="8"/>
      <c r="J55" s="8"/>
      <c r="K55" s="8"/>
      <c r="L55" s="8"/>
    </row>
    <row r="56" spans="2:12" ht="16.5" thickBot="1" x14ac:dyDescent="0.3">
      <c r="B56" s="12"/>
      <c r="C56" s="13" t="s">
        <v>38</v>
      </c>
      <c r="D56" s="6"/>
      <c r="E56" s="7"/>
      <c r="F56" s="7"/>
      <c r="G56" s="8"/>
      <c r="H56" s="8"/>
      <c r="I56" s="8"/>
      <c r="J56" s="8"/>
      <c r="K56" s="8"/>
      <c r="L56" s="8"/>
    </row>
    <row r="57" spans="2:12" ht="16.5" thickBot="1" x14ac:dyDescent="0.3">
      <c r="B57" s="22" t="s">
        <v>44</v>
      </c>
      <c r="C57" s="23" t="s">
        <v>45</v>
      </c>
      <c r="D57" s="6" t="s">
        <v>15</v>
      </c>
      <c r="E57" s="7"/>
      <c r="F57" s="24">
        <v>5953.14</v>
      </c>
      <c r="G57" s="8"/>
      <c r="H57" s="8"/>
      <c r="I57" s="8"/>
      <c r="J57" s="8"/>
      <c r="K57" s="8"/>
      <c r="L57" s="25">
        <v>5256.06</v>
      </c>
    </row>
    <row r="58" spans="2:12" ht="16.5" thickBot="1" x14ac:dyDescent="0.3">
      <c r="B58" s="22" t="s">
        <v>46</v>
      </c>
      <c r="C58" s="23" t="s">
        <v>47</v>
      </c>
      <c r="D58" s="6" t="s">
        <v>15</v>
      </c>
      <c r="E58" s="7"/>
      <c r="F58" s="11">
        <v>12324.58</v>
      </c>
      <c r="G58" s="8"/>
      <c r="H58" s="8"/>
      <c r="I58" s="8"/>
      <c r="J58" s="8"/>
      <c r="K58" s="8"/>
      <c r="L58" s="25">
        <v>663.92</v>
      </c>
    </row>
    <row r="59" spans="2:12" ht="16.5" thickBot="1" x14ac:dyDescent="0.3">
      <c r="B59" s="22" t="s">
        <v>74</v>
      </c>
      <c r="C59" s="23" t="s">
        <v>75</v>
      </c>
      <c r="D59" s="6" t="s">
        <v>17</v>
      </c>
      <c r="E59" s="7"/>
      <c r="F59" s="11"/>
      <c r="G59" s="8"/>
      <c r="H59" s="8"/>
      <c r="I59" s="25">
        <f>SUM(I60)</f>
        <v>1</v>
      </c>
      <c r="J59" s="5">
        <f>SUM(J60)</f>
        <v>4000</v>
      </c>
      <c r="K59" s="8"/>
      <c r="L59" s="25"/>
    </row>
    <row r="60" spans="2:12" ht="16.5" thickBot="1" x14ac:dyDescent="0.3">
      <c r="B60" s="22"/>
      <c r="C60" s="23" t="s">
        <v>76</v>
      </c>
      <c r="D60" s="6" t="s">
        <v>17</v>
      </c>
      <c r="E60" s="7"/>
      <c r="F60" s="11"/>
      <c r="G60" s="8"/>
      <c r="H60" s="8"/>
      <c r="I60" s="8">
        <v>1</v>
      </c>
      <c r="J60" s="16">
        <v>4000</v>
      </c>
      <c r="K60" s="8"/>
      <c r="L60" s="25"/>
    </row>
    <row r="61" spans="2:12" ht="16.5" thickBot="1" x14ac:dyDescent="0.3">
      <c r="B61" s="43" t="s">
        <v>30</v>
      </c>
      <c r="C61" s="44"/>
      <c r="D61" s="32" t="s">
        <v>31</v>
      </c>
      <c r="E61" s="32">
        <f>SUM(E18+E40)</f>
        <v>189</v>
      </c>
      <c r="F61" s="35">
        <f>SUM(F18+F36+F40+F49+F57+F58+F16+F17)</f>
        <v>3572911.05</v>
      </c>
      <c r="G61" s="32"/>
      <c r="H61" s="33">
        <f>SUM(H37)</f>
        <v>0</v>
      </c>
      <c r="I61" s="32">
        <f>SUM(I46+I49+I59+I60)</f>
        <v>10</v>
      </c>
      <c r="J61" s="33">
        <f>SUM(J46+J49+J59)</f>
        <v>52092</v>
      </c>
      <c r="K61" s="34">
        <f>SUM(K18+K37+K40+K46)</f>
        <v>255</v>
      </c>
      <c r="L61" s="34">
        <f>SUM(L18+L36+L37+L40+L46+L57+L58)</f>
        <v>46990.960000000006</v>
      </c>
    </row>
    <row r="65" spans="14:14" x14ac:dyDescent="0.25">
      <c r="N65" s="21"/>
    </row>
  </sheetData>
  <mergeCells count="27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4:F4"/>
    <mergeCell ref="B61:C61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2020-02-07T06:33:17Z</cp:lastPrinted>
  <dcterms:created xsi:type="dcterms:W3CDTF">2020-02-03T14:21:41Z</dcterms:created>
  <dcterms:modified xsi:type="dcterms:W3CDTF">2020-02-07T08:16:48Z</dcterms:modified>
</cp:coreProperties>
</file>