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F18" i="1"/>
  <c r="L46" i="1" l="1"/>
  <c r="K46" i="1"/>
  <c r="J46" i="1"/>
  <c r="I46" i="1"/>
  <c r="H46" i="1"/>
  <c r="G46" i="1"/>
  <c r="F46" i="1"/>
  <c r="H36" i="1"/>
  <c r="H54" i="1" s="1"/>
  <c r="F36" i="1"/>
  <c r="G36" i="1"/>
  <c r="H27" i="1"/>
  <c r="K34" i="1"/>
  <c r="L34" i="1"/>
  <c r="J34" i="1"/>
  <c r="I34" i="1"/>
  <c r="H34" i="1"/>
  <c r="E34" i="1"/>
  <c r="F34" i="1"/>
  <c r="E46" i="1"/>
  <c r="G40" i="1"/>
  <c r="E40" i="1"/>
  <c r="E36" i="1"/>
  <c r="E29" i="1"/>
  <c r="L27" i="1"/>
  <c r="K27" i="1"/>
  <c r="J27" i="1"/>
  <c r="I27" i="1"/>
  <c r="G27" i="1"/>
  <c r="E27" i="1"/>
  <c r="I18" i="1"/>
  <c r="H18" i="1"/>
  <c r="G18" i="1"/>
  <c r="E18" i="1"/>
  <c r="F29" i="1"/>
  <c r="F27" i="1"/>
  <c r="L40" i="1"/>
  <c r="K40" i="1"/>
  <c r="J40" i="1"/>
  <c r="I40" i="1"/>
  <c r="H40" i="1"/>
  <c r="F40" i="1"/>
  <c r="I36" i="1" l="1"/>
  <c r="J36" i="1"/>
  <c r="K36" i="1"/>
  <c r="L36" i="1"/>
  <c r="D46" i="1"/>
  <c r="G32" i="1"/>
  <c r="H32" i="1"/>
  <c r="I32" i="1"/>
  <c r="J32" i="1"/>
  <c r="K32" i="1"/>
  <c r="L32" i="1"/>
  <c r="J18" i="1"/>
  <c r="K18" i="1"/>
  <c r="L18" i="1"/>
  <c r="G29" i="1" l="1"/>
  <c r="H29" i="1"/>
  <c r="I29" i="1"/>
  <c r="J29" i="1"/>
  <c r="K29" i="1"/>
  <c r="L29" i="1"/>
  <c r="F32" i="1"/>
  <c r="E32" i="1"/>
  <c r="F43" i="1"/>
  <c r="G43" i="1"/>
  <c r="H43" i="1"/>
  <c r="I43" i="1"/>
  <c r="J43" i="1"/>
  <c r="K43" i="1"/>
  <c r="L43" i="1"/>
  <c r="E43" i="1"/>
  <c r="F51" i="1"/>
  <c r="G51" i="1"/>
  <c r="H51" i="1"/>
  <c r="I51" i="1"/>
  <c r="J51" i="1"/>
  <c r="K51" i="1"/>
  <c r="L51" i="1"/>
  <c r="E51" i="1"/>
  <c r="K54" i="1" l="1"/>
  <c r="L54" i="1"/>
  <c r="J54" i="1"/>
  <c r="F54" i="1"/>
  <c r="I54" i="1"/>
  <c r="G54" i="1"/>
  <c r="E54" i="1"/>
</calcChain>
</file>

<file path=xl/sharedStrings.xml><?xml version="1.0" encoding="utf-8"?>
<sst xmlns="http://schemas.openxmlformats.org/spreadsheetml/2006/main" count="114" uniqueCount="78">
  <si>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</si>
  <si>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</si>
  <si>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</si>
  <si>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</si>
  <si>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</si>
  <si>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</si>
  <si>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</si>
  <si>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</si>
  <si>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</si>
  <si>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</si>
  <si>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</si>
  <si>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</si>
  <si>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</si>
  <si>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</si>
  <si>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</si>
  <si>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</si>
  <si>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</si>
  <si>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</si>
  <si>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</si>
  <si>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</si>
  <si>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</si>
  <si>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</si>
  <si>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</si>
  <si>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</si>
  <si>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</si>
  <si>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</si>
  <si>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</si>
  <si>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</si>
  <si>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</si>
  <si>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</si>
  <si>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</si>
  <si>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</si>
  <si>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</si>
  <si>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</si>
  <si>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</si>
  <si>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</si>
  <si>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</si>
  <si>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</si>
  <si>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Anul 2019</t>
  </si>
  <si>
    <t>Denumirea cheltuielilor</t>
  </si>
  <si>
    <t>Clorura de var</t>
  </si>
  <si>
    <t>Soluție pu WC</t>
  </si>
  <si>
    <t>Tablete clorate</t>
  </si>
  <si>
    <t>Sapun</t>
  </si>
  <si>
    <t>Materiale didactice și de cancelarie- total, inclusiv:</t>
  </si>
  <si>
    <t xml:space="preserve">Halate </t>
  </si>
  <si>
    <t>Literatura</t>
  </si>
  <si>
    <t>Cataloguri școlare</t>
  </si>
  <si>
    <t>Accesori PC(cartrig, toner,switch)</t>
  </si>
  <si>
    <t>Frigider Electrolux</t>
  </si>
  <si>
    <t>Cazan elect.alimentar 100 l</t>
  </si>
  <si>
    <t>Boiler Gorenije</t>
  </si>
  <si>
    <t>Masa pu ospătărie cu două lavițe</t>
  </si>
  <si>
    <t>Banca școlară cu scaune pu elevi</t>
  </si>
  <si>
    <t>Gimnaziul 7</t>
  </si>
  <si>
    <t>Electrocasnice(bec,fir,banda,etc)</t>
  </si>
  <si>
    <t>Lăcate,mecanizme de ușe</t>
  </si>
  <si>
    <t>Materiale de construcție- total, inclusiv:</t>
  </si>
  <si>
    <t xml:space="preserve">Tapete </t>
  </si>
  <si>
    <t>rul</t>
  </si>
  <si>
    <t>m3</t>
  </si>
  <si>
    <t>Nisip cernut</t>
  </si>
  <si>
    <t>XI</t>
  </si>
  <si>
    <t>Inventar sportiv - total, inclusiv:</t>
  </si>
  <si>
    <t>Minge de fotbal,volei,coarde,etc</t>
  </si>
  <si>
    <t>XII</t>
  </si>
  <si>
    <t>Cintar 10 kg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</si>
  <si>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</si>
  <si>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</si>
  <si>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</si>
  <si>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</si>
  <si>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</si>
  <si>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</si>
  <si>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Mături</t>
  </si>
  <si>
    <t>Ușa de clasa (cab.26)</t>
  </si>
  <si>
    <t>Lucrări de reparație a blocului alimentar</t>
  </si>
  <si>
    <t>Lucrări de reparație generale</t>
  </si>
  <si>
    <t>Aparat de indosariat TPPS 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</si>
</sst>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0" fillId="5" borderId="19" xfId="0" applyFill="1" applyBorder="1"/>
    <xf numFmtId="0" fontId="9" fillId="0" borderId="9" xfId="0" applyFont="1" applyBorder="1" applyAlignment="1">
      <alignment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D16" sqref="D16:D17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3.855468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14"/>
      <c r="K1" s="14"/>
      <c r="L1" s="14"/>
    </row>
    <row r="2" spans="1:12" ht="16.5" customHeight="1" thickBot="1" x14ac:dyDescent="0.3">
      <c r="A2" s="54" t="s">
        <v>67</v>
      </c>
      <c r="B2" s="55"/>
      <c r="C2" s="56">
        <v>2019</v>
      </c>
      <c r="D2" s="57"/>
      <c r="E2" s="57"/>
      <c r="F2" s="58"/>
      <c r="H2" s="22" t="s">
        <v>68</v>
      </c>
      <c r="I2" s="61">
        <v>7709020</v>
      </c>
      <c r="J2" s="62"/>
      <c r="K2" s="63"/>
    </row>
    <row r="3" spans="1:12" ht="26.25" customHeight="1" thickBot="1" x14ac:dyDescent="0.3">
      <c r="A3" s="40" t="s">
        <v>69</v>
      </c>
      <c r="B3" s="41"/>
      <c r="C3" s="59">
        <v>440</v>
      </c>
      <c r="D3" s="52"/>
      <c r="E3" s="52"/>
      <c r="F3" s="60"/>
      <c r="H3" s="23" t="s">
        <v>1</v>
      </c>
      <c r="I3" s="64">
        <v>3976400</v>
      </c>
      <c r="J3" s="65"/>
      <c r="K3" s="66"/>
    </row>
    <row r="4" spans="1:12" ht="22.5" customHeight="1" thickBot="1" x14ac:dyDescent="0.3">
      <c r="A4" s="40" t="s">
        <v>70</v>
      </c>
      <c r="B4" s="41"/>
      <c r="C4" s="56">
        <v>20</v>
      </c>
      <c r="D4" s="57"/>
      <c r="E4" s="57"/>
      <c r="F4" s="58"/>
      <c r="H4" s="23" t="s">
        <v>71</v>
      </c>
      <c r="I4" s="64">
        <v>680500</v>
      </c>
      <c r="J4" s="65"/>
      <c r="K4" s="66"/>
    </row>
    <row r="5" spans="1:12" ht="16.5" customHeight="1" thickBot="1" x14ac:dyDescent="0.3">
      <c r="A5" s="40" t="s">
        <v>0</v>
      </c>
      <c r="B5" s="41"/>
      <c r="C5" s="44">
        <v>63</v>
      </c>
      <c r="D5" s="45"/>
      <c r="E5" s="45"/>
      <c r="F5" s="46"/>
      <c r="H5" s="23" t="s">
        <v>2</v>
      </c>
      <c r="I5" s="67">
        <f>SUM(F19:F23)</f>
        <v>6250.22</v>
      </c>
      <c r="J5" s="68"/>
      <c r="K5" s="69"/>
    </row>
    <row r="6" spans="1:12" ht="15.75" thickBot="1" x14ac:dyDescent="0.3">
      <c r="A6" s="42"/>
      <c r="B6" s="43"/>
      <c r="C6" s="52"/>
      <c r="D6" s="52"/>
      <c r="E6" s="52"/>
      <c r="F6" s="24"/>
      <c r="H6" s="23" t="s">
        <v>72</v>
      </c>
      <c r="I6" s="70">
        <v>939040</v>
      </c>
      <c r="J6" s="71"/>
      <c r="K6" s="72"/>
    </row>
    <row r="7" spans="1:12" ht="15.75" thickBot="1" x14ac:dyDescent="0.3"/>
    <row r="8" spans="1:12" ht="21" thickBot="1" x14ac:dyDescent="0.35">
      <c r="B8" s="32" t="s">
        <v>3</v>
      </c>
      <c r="C8" s="35" t="s">
        <v>39</v>
      </c>
      <c r="D8" s="49" t="s">
        <v>38</v>
      </c>
      <c r="E8" s="50"/>
      <c r="F8" s="50"/>
      <c r="G8" s="50"/>
      <c r="H8" s="50"/>
      <c r="I8" s="50"/>
      <c r="J8" s="50"/>
      <c r="K8" s="50"/>
      <c r="L8" s="51"/>
    </row>
    <row r="9" spans="1:12" x14ac:dyDescent="0.25">
      <c r="B9" s="33"/>
      <c r="C9" s="36"/>
      <c r="D9" s="17"/>
      <c r="E9" s="38" t="s">
        <v>6</v>
      </c>
      <c r="F9" s="39"/>
      <c r="G9" s="38" t="s">
        <v>7</v>
      </c>
      <c r="H9" s="47"/>
      <c r="I9" s="47"/>
      <c r="J9" s="47"/>
      <c r="K9" s="47"/>
      <c r="L9" s="39"/>
    </row>
    <row r="10" spans="1:12" ht="15.75" thickBot="1" x14ac:dyDescent="0.3">
      <c r="B10" s="33"/>
      <c r="C10" s="36"/>
      <c r="D10" s="17"/>
      <c r="E10" s="26"/>
      <c r="F10" s="27"/>
      <c r="G10" s="26"/>
      <c r="H10" s="48"/>
      <c r="I10" s="48"/>
      <c r="J10" s="48"/>
      <c r="K10" s="48"/>
      <c r="L10" s="27"/>
    </row>
    <row r="11" spans="1:12" ht="15" customHeight="1" x14ac:dyDescent="0.25">
      <c r="B11" s="33"/>
      <c r="C11" s="36"/>
      <c r="D11" s="17" t="s">
        <v>4</v>
      </c>
      <c r="E11" s="17"/>
      <c r="F11" s="17"/>
      <c r="G11" s="28" t="s">
        <v>12</v>
      </c>
      <c r="H11" s="29"/>
      <c r="I11" s="28" t="s">
        <v>10</v>
      </c>
      <c r="J11" s="29"/>
      <c r="K11" s="28"/>
      <c r="L11" s="29"/>
    </row>
    <row r="12" spans="1:12" ht="15.75" customHeight="1" thickBot="1" x14ac:dyDescent="0.3">
      <c r="B12" s="33"/>
      <c r="C12" s="36"/>
      <c r="D12" s="17" t="s">
        <v>5</v>
      </c>
      <c r="E12" s="17"/>
      <c r="F12" s="17"/>
      <c r="G12" s="26"/>
      <c r="H12" s="27"/>
      <c r="I12" s="26" t="s">
        <v>11</v>
      </c>
      <c r="J12" s="27"/>
      <c r="K12" s="26"/>
      <c r="L12" s="27"/>
    </row>
    <row r="13" spans="1:12" x14ac:dyDescent="0.25">
      <c r="B13" s="33"/>
      <c r="C13" s="36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33"/>
      <c r="C14" s="36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34"/>
      <c r="C15" s="37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8.75" customHeight="1" thickBot="1" x14ac:dyDescent="0.3">
      <c r="B16" s="3" t="s">
        <v>13</v>
      </c>
      <c r="C16" s="4" t="s">
        <v>33</v>
      </c>
      <c r="D16" s="11" t="s">
        <v>15</v>
      </c>
      <c r="E16" s="1"/>
      <c r="F16" s="25">
        <v>5066941.37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11" t="s">
        <v>15</v>
      </c>
      <c r="E17" s="1"/>
      <c r="F17" s="25">
        <v>625907.4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>SUM(E19:E25)</f>
        <v>0</v>
      </c>
      <c r="F18" s="5">
        <f>SUM(F19:F26)</f>
        <v>11842.220000000001</v>
      </c>
      <c r="G18" s="5">
        <f>SUM(G19:G25)</f>
        <v>0</v>
      </c>
      <c r="H18" s="5">
        <f>SUM(H19:H25)</f>
        <v>0</v>
      </c>
      <c r="I18" s="5">
        <f>SUM(I19:I25)</f>
        <v>0</v>
      </c>
      <c r="J18" s="5">
        <f t="shared" ref="J18:L18" si="0">SUM(J19:J23)</f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>
        <v>1510.42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40</v>
      </c>
      <c r="D20" s="7" t="s">
        <v>15</v>
      </c>
      <c r="E20" s="7"/>
      <c r="F20" s="7">
        <v>921.6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41</v>
      </c>
      <c r="D21" s="7" t="s">
        <v>15</v>
      </c>
      <c r="E21" s="7"/>
      <c r="F21" s="7">
        <v>1173.4000000000001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42</v>
      </c>
      <c r="D22" s="7" t="s">
        <v>15</v>
      </c>
      <c r="E22" s="7"/>
      <c r="F22" s="7">
        <v>1290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43</v>
      </c>
      <c r="D23" s="7" t="s">
        <v>15</v>
      </c>
      <c r="E23" s="7"/>
      <c r="F23" s="7">
        <v>1354.8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55</v>
      </c>
      <c r="D24" s="7" t="s">
        <v>15</v>
      </c>
      <c r="E24" s="7"/>
      <c r="F24" s="7">
        <v>3000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56</v>
      </c>
      <c r="D25" s="7" t="s">
        <v>15</v>
      </c>
      <c r="E25" s="7"/>
      <c r="F25" s="7">
        <v>1992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73</v>
      </c>
      <c r="D26" s="7" t="s">
        <v>15</v>
      </c>
      <c r="E26" s="7"/>
      <c r="F26" s="7">
        <v>600</v>
      </c>
      <c r="G26" s="7"/>
      <c r="H26" s="7"/>
      <c r="I26" s="7"/>
      <c r="J26" s="7"/>
      <c r="K26" s="7"/>
      <c r="L26" s="7"/>
    </row>
    <row r="27" spans="2:12" ht="16.5" thickBot="1" x14ac:dyDescent="0.3">
      <c r="B27" s="3" t="s">
        <v>21</v>
      </c>
      <c r="C27" s="4" t="s">
        <v>19</v>
      </c>
      <c r="D27" s="5" t="s">
        <v>15</v>
      </c>
      <c r="E27" s="5">
        <f t="shared" ref="E27:L27" si="1">SUM(E28)</f>
        <v>0</v>
      </c>
      <c r="F27" s="5">
        <f t="shared" si="1"/>
        <v>3000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</row>
    <row r="28" spans="2:12" ht="16.5" thickBot="1" x14ac:dyDescent="0.3">
      <c r="B28" s="3"/>
      <c r="C28" s="15" t="s">
        <v>19</v>
      </c>
      <c r="D28" s="5" t="s">
        <v>15</v>
      </c>
      <c r="E28" s="5"/>
      <c r="F28" s="5">
        <v>3000</v>
      </c>
      <c r="G28" s="5"/>
      <c r="H28" s="5"/>
      <c r="I28" s="5"/>
      <c r="J28" s="5"/>
      <c r="K28" s="5"/>
      <c r="L28" s="5"/>
    </row>
    <row r="29" spans="2:12" ht="32.25" thickBot="1" x14ac:dyDescent="0.3">
      <c r="B29" s="3" t="s">
        <v>24</v>
      </c>
      <c r="C29" s="4" t="s">
        <v>44</v>
      </c>
      <c r="D29" s="5" t="s">
        <v>15</v>
      </c>
      <c r="E29" s="5">
        <f>SUM(E30:E31)</f>
        <v>40</v>
      </c>
      <c r="F29" s="5">
        <f>SUM(F30:F31)</f>
        <v>2656</v>
      </c>
      <c r="G29" s="5">
        <f t="shared" ref="G29:L29" si="2">SUM(G31)</f>
        <v>0</v>
      </c>
      <c r="H29" s="5">
        <f t="shared" si="2"/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  <c r="L29" s="5">
        <f t="shared" si="2"/>
        <v>0</v>
      </c>
    </row>
    <row r="30" spans="2:12" ht="16.5" thickBot="1" x14ac:dyDescent="0.3">
      <c r="B30" s="3"/>
      <c r="C30" s="15" t="s">
        <v>46</v>
      </c>
      <c r="D30" s="16"/>
      <c r="E30" s="16"/>
      <c r="F30" s="16">
        <v>160</v>
      </c>
      <c r="G30" s="5"/>
      <c r="H30" s="5"/>
      <c r="I30" s="5"/>
      <c r="J30" s="5"/>
      <c r="K30" s="5"/>
      <c r="L30" s="5"/>
    </row>
    <row r="31" spans="2:12" ht="15.75" thickBot="1" x14ac:dyDescent="0.3">
      <c r="B31" s="9"/>
      <c r="C31" s="6" t="s">
        <v>47</v>
      </c>
      <c r="D31" s="7" t="s">
        <v>17</v>
      </c>
      <c r="E31" s="7">
        <v>40</v>
      </c>
      <c r="F31" s="7">
        <v>2496</v>
      </c>
      <c r="G31" s="7"/>
      <c r="H31" s="7"/>
      <c r="I31" s="8"/>
      <c r="J31" s="8"/>
      <c r="K31" s="8"/>
      <c r="L31" s="8"/>
    </row>
    <row r="32" spans="2:12" ht="16.5" thickBot="1" x14ac:dyDescent="0.3">
      <c r="B32" s="3" t="s">
        <v>26</v>
      </c>
      <c r="C32" s="4" t="s">
        <v>22</v>
      </c>
      <c r="D32" s="5" t="s">
        <v>15</v>
      </c>
      <c r="E32" s="5">
        <f t="shared" ref="E32:L32" si="3">SUM(E33:E33)</f>
        <v>33</v>
      </c>
      <c r="F32" s="5">
        <f t="shared" si="3"/>
        <v>5000</v>
      </c>
      <c r="G32" s="5">
        <f t="shared" si="3"/>
        <v>0</v>
      </c>
      <c r="H32" s="5">
        <f t="shared" si="3"/>
        <v>0</v>
      </c>
      <c r="I32" s="5">
        <f t="shared" si="3"/>
        <v>0</v>
      </c>
      <c r="J32" s="5">
        <f t="shared" si="3"/>
        <v>0</v>
      </c>
      <c r="K32" s="5">
        <f t="shared" si="3"/>
        <v>0</v>
      </c>
      <c r="L32" s="5">
        <f t="shared" si="3"/>
        <v>0</v>
      </c>
    </row>
    <row r="33" spans="2:12" ht="15.75" thickBot="1" x14ac:dyDescent="0.3">
      <c r="B33" s="9"/>
      <c r="C33" s="6" t="s">
        <v>45</v>
      </c>
      <c r="D33" s="7" t="s">
        <v>17</v>
      </c>
      <c r="E33" s="7">
        <v>33</v>
      </c>
      <c r="F33" s="7">
        <v>5000</v>
      </c>
      <c r="G33" s="8"/>
      <c r="H33" s="8"/>
      <c r="I33" s="8"/>
      <c r="J33" s="8"/>
      <c r="K33" s="8"/>
      <c r="L33" s="8"/>
    </row>
    <row r="34" spans="2:12" ht="32.25" thickBot="1" x14ac:dyDescent="0.3">
      <c r="B34" s="3" t="s">
        <v>28</v>
      </c>
      <c r="C34" s="4" t="s">
        <v>63</v>
      </c>
      <c r="D34" s="11" t="s">
        <v>15</v>
      </c>
      <c r="E34" s="11">
        <f>SUM(E35)</f>
        <v>0</v>
      </c>
      <c r="F34" s="11">
        <f>SUM(F35)</f>
        <v>1800</v>
      </c>
      <c r="G34" s="8"/>
      <c r="H34" s="5">
        <f>SUM(H35)</f>
        <v>0</v>
      </c>
      <c r="I34" s="5">
        <f>SUM(I35)</f>
        <v>0</v>
      </c>
      <c r="J34" s="5">
        <f>SUM(J35)</f>
        <v>0</v>
      </c>
      <c r="K34" s="5">
        <f>SUM(K35)</f>
        <v>0</v>
      </c>
      <c r="L34" s="5">
        <f>SUM(L35)</f>
        <v>0</v>
      </c>
    </row>
    <row r="35" spans="2:12" ht="15.75" thickBot="1" x14ac:dyDescent="0.3">
      <c r="B35" s="9"/>
      <c r="C35" s="6" t="s">
        <v>64</v>
      </c>
      <c r="D35" s="7" t="s">
        <v>15</v>
      </c>
      <c r="E35" s="7"/>
      <c r="F35" s="7">
        <v>1800</v>
      </c>
      <c r="G35" s="8"/>
      <c r="H35" s="8"/>
      <c r="I35" s="8"/>
      <c r="J35" s="8"/>
      <c r="K35" s="8"/>
      <c r="L35" s="8"/>
    </row>
    <row r="36" spans="2:12" ht="16.5" thickBot="1" x14ac:dyDescent="0.3">
      <c r="B36" s="3" t="s">
        <v>30</v>
      </c>
      <c r="C36" s="4" t="s">
        <v>25</v>
      </c>
      <c r="D36" s="5" t="s">
        <v>15</v>
      </c>
      <c r="E36" s="5">
        <f>SUM(E37:E39)</f>
        <v>58</v>
      </c>
      <c r="F36" s="5">
        <f>SUM(F37:F39)</f>
        <v>101395</v>
      </c>
      <c r="G36" s="5">
        <f>SUM(G37:G39)</f>
        <v>1</v>
      </c>
      <c r="H36" s="5">
        <f>SUM(H37:H39)</f>
        <v>8000</v>
      </c>
      <c r="I36" s="5">
        <f t="shared" ref="I36:L36" si="4">SUM(I37:I42)</f>
        <v>0</v>
      </c>
      <c r="J36" s="5">
        <f t="shared" si="4"/>
        <v>0</v>
      </c>
      <c r="K36" s="5">
        <f t="shared" si="4"/>
        <v>0</v>
      </c>
      <c r="L36" s="5">
        <f t="shared" si="4"/>
        <v>0</v>
      </c>
    </row>
    <row r="37" spans="2:12" ht="16.5" thickBot="1" x14ac:dyDescent="0.3">
      <c r="B37" s="3"/>
      <c r="C37" s="15" t="s">
        <v>52</v>
      </c>
      <c r="D37" s="16" t="s">
        <v>23</v>
      </c>
      <c r="E37" s="16">
        <v>28</v>
      </c>
      <c r="F37" s="16">
        <v>69895</v>
      </c>
      <c r="G37" s="5"/>
      <c r="H37" s="5"/>
      <c r="I37" s="5"/>
      <c r="J37" s="5"/>
      <c r="K37" s="5"/>
      <c r="L37" s="5"/>
    </row>
    <row r="38" spans="2:12" ht="16.5" thickBot="1" x14ac:dyDescent="0.3">
      <c r="B38" s="3"/>
      <c r="C38" s="15" t="s">
        <v>53</v>
      </c>
      <c r="D38" s="16" t="s">
        <v>17</v>
      </c>
      <c r="E38" s="16">
        <v>30</v>
      </c>
      <c r="F38" s="16">
        <v>31500</v>
      </c>
      <c r="G38" s="5"/>
      <c r="H38" s="5"/>
      <c r="I38" s="5"/>
      <c r="J38" s="5"/>
      <c r="K38" s="5"/>
      <c r="L38" s="5"/>
    </row>
    <row r="39" spans="2:12" ht="16.5" thickBot="1" x14ac:dyDescent="0.3">
      <c r="B39" s="3"/>
      <c r="C39" s="15" t="s">
        <v>74</v>
      </c>
      <c r="D39" s="16" t="s">
        <v>17</v>
      </c>
      <c r="E39" s="16"/>
      <c r="F39" s="16"/>
      <c r="G39" s="16">
        <v>1</v>
      </c>
      <c r="H39" s="16">
        <v>8000</v>
      </c>
      <c r="I39" s="5"/>
      <c r="J39" s="5"/>
      <c r="K39" s="5"/>
      <c r="L39" s="5"/>
    </row>
    <row r="40" spans="2:12" ht="32.25" thickBot="1" x14ac:dyDescent="0.3">
      <c r="B40" s="3" t="s">
        <v>35</v>
      </c>
      <c r="C40" s="4" t="s">
        <v>57</v>
      </c>
      <c r="D40" s="16" t="s">
        <v>15</v>
      </c>
      <c r="E40" s="16">
        <f>SUM(E41:E42)</f>
        <v>5.97</v>
      </c>
      <c r="F40" s="5">
        <f>SUM(F41+F42)</f>
        <v>2300</v>
      </c>
      <c r="G40" s="5">
        <f t="shared" ref="G40:L40" si="5">SUM(G41:G42)</f>
        <v>0</v>
      </c>
      <c r="H40" s="5">
        <f t="shared" si="5"/>
        <v>0</v>
      </c>
      <c r="I40" s="5">
        <f t="shared" si="5"/>
        <v>0</v>
      </c>
      <c r="J40" s="5">
        <f t="shared" si="5"/>
        <v>0</v>
      </c>
      <c r="K40" s="5">
        <f t="shared" si="5"/>
        <v>0</v>
      </c>
      <c r="L40" s="5">
        <f t="shared" si="5"/>
        <v>0</v>
      </c>
    </row>
    <row r="41" spans="2:12" ht="16.5" thickBot="1" x14ac:dyDescent="0.3">
      <c r="B41" s="3"/>
      <c r="C41" s="15" t="s">
        <v>61</v>
      </c>
      <c r="D41" s="16" t="s">
        <v>60</v>
      </c>
      <c r="E41" s="16">
        <v>0.97</v>
      </c>
      <c r="F41" s="16">
        <v>300</v>
      </c>
      <c r="G41" s="5"/>
      <c r="H41" s="5"/>
      <c r="I41" s="5"/>
      <c r="J41" s="5"/>
      <c r="K41" s="5"/>
      <c r="L41" s="5"/>
    </row>
    <row r="42" spans="2:12" ht="15.75" thickBot="1" x14ac:dyDescent="0.3">
      <c r="B42" s="3"/>
      <c r="C42" s="6" t="s">
        <v>58</v>
      </c>
      <c r="D42" s="7" t="s">
        <v>59</v>
      </c>
      <c r="E42" s="7">
        <v>5</v>
      </c>
      <c r="F42" s="7">
        <v>2000</v>
      </c>
      <c r="G42" s="8"/>
      <c r="H42" s="8"/>
      <c r="I42" s="8"/>
      <c r="J42" s="8"/>
      <c r="K42" s="8"/>
      <c r="L42" s="8"/>
    </row>
    <row r="43" spans="2:12" ht="29.25" thickBot="1" x14ac:dyDescent="0.3">
      <c r="B43" s="3" t="s">
        <v>36</v>
      </c>
      <c r="C43" s="10" t="s">
        <v>27</v>
      </c>
      <c r="D43" s="11" t="s">
        <v>15</v>
      </c>
      <c r="E43" s="5">
        <f t="shared" ref="E43:L43" si="6">SUM(E44:E45)</f>
        <v>0</v>
      </c>
      <c r="F43" s="5">
        <f t="shared" si="6"/>
        <v>9300</v>
      </c>
      <c r="G43" s="5">
        <f t="shared" si="6"/>
        <v>0</v>
      </c>
      <c r="H43" s="5">
        <f t="shared" si="6"/>
        <v>0</v>
      </c>
      <c r="I43" s="5">
        <f t="shared" si="6"/>
        <v>1</v>
      </c>
      <c r="J43" s="5">
        <f t="shared" si="6"/>
        <v>1500</v>
      </c>
      <c r="K43" s="5">
        <f t="shared" si="6"/>
        <v>0</v>
      </c>
      <c r="L43" s="5">
        <f t="shared" si="6"/>
        <v>0</v>
      </c>
    </row>
    <row r="44" spans="2:12" ht="15.75" thickBot="1" x14ac:dyDescent="0.3">
      <c r="B44" s="3"/>
      <c r="C44" s="6" t="s">
        <v>48</v>
      </c>
      <c r="D44" s="7" t="s">
        <v>15</v>
      </c>
      <c r="E44" s="7"/>
      <c r="F44" s="7">
        <v>9300</v>
      </c>
      <c r="G44" s="7"/>
      <c r="H44" s="7"/>
      <c r="I44" s="7"/>
      <c r="J44" s="7"/>
      <c r="K44" s="7"/>
      <c r="L44" s="7"/>
    </row>
    <row r="45" spans="2:12" ht="15.75" thickBot="1" x14ac:dyDescent="0.3">
      <c r="B45" s="3"/>
      <c r="C45" s="6" t="s">
        <v>77</v>
      </c>
      <c r="D45" s="7" t="s">
        <v>17</v>
      </c>
      <c r="E45" s="7"/>
      <c r="F45" s="7"/>
      <c r="G45" s="7"/>
      <c r="H45" s="7"/>
      <c r="I45" s="7">
        <v>1</v>
      </c>
      <c r="J45" s="7">
        <v>1500</v>
      </c>
      <c r="K45" s="7"/>
      <c r="L45" s="7"/>
    </row>
    <row r="46" spans="2:12" ht="32.25" thickBot="1" x14ac:dyDescent="0.3">
      <c r="B46" s="3" t="s">
        <v>62</v>
      </c>
      <c r="C46" s="4" t="s">
        <v>29</v>
      </c>
      <c r="D46" s="5">
        <f t="shared" ref="D46" si="7">SUM(D49)</f>
        <v>0</v>
      </c>
      <c r="E46" s="5">
        <f>SUM(E47:E49)</f>
        <v>4</v>
      </c>
      <c r="F46" s="5">
        <f>SUM(F47+F49+F48+F50)</f>
        <v>38217</v>
      </c>
      <c r="G46" s="5">
        <f t="shared" ref="G46:L46" si="8">SUM(G47:G50)</f>
        <v>0</v>
      </c>
      <c r="H46" s="5">
        <f t="shared" si="8"/>
        <v>0</v>
      </c>
      <c r="I46" s="5">
        <f t="shared" si="8"/>
        <v>0</v>
      </c>
      <c r="J46" s="5">
        <f t="shared" si="8"/>
        <v>0</v>
      </c>
      <c r="K46" s="5">
        <f t="shared" si="8"/>
        <v>0</v>
      </c>
      <c r="L46" s="5">
        <f t="shared" si="8"/>
        <v>0</v>
      </c>
    </row>
    <row r="47" spans="2:12" ht="16.5" thickBot="1" x14ac:dyDescent="0.3">
      <c r="B47" s="3"/>
      <c r="C47" s="15" t="s">
        <v>49</v>
      </c>
      <c r="D47" s="16" t="s">
        <v>17</v>
      </c>
      <c r="E47" s="16">
        <v>1</v>
      </c>
      <c r="F47" s="16">
        <v>2299</v>
      </c>
      <c r="G47" s="5"/>
      <c r="H47" s="5"/>
      <c r="I47" s="5"/>
      <c r="J47" s="5"/>
      <c r="K47" s="5"/>
      <c r="L47" s="5"/>
    </row>
    <row r="48" spans="2:12" ht="16.5" thickBot="1" x14ac:dyDescent="0.3">
      <c r="B48" s="3"/>
      <c r="C48" s="15" t="s">
        <v>50</v>
      </c>
      <c r="D48" s="7" t="s">
        <v>17</v>
      </c>
      <c r="E48" s="16">
        <v>1</v>
      </c>
      <c r="F48" s="16">
        <v>32163</v>
      </c>
      <c r="G48" s="5"/>
      <c r="H48" s="5"/>
      <c r="I48" s="5"/>
      <c r="J48" s="5"/>
      <c r="K48" s="5"/>
      <c r="L48" s="5"/>
    </row>
    <row r="49" spans="2:12" ht="16.5" thickBot="1" x14ac:dyDescent="0.3">
      <c r="B49" s="12"/>
      <c r="C49" s="6" t="s">
        <v>51</v>
      </c>
      <c r="D49" s="7" t="s">
        <v>17</v>
      </c>
      <c r="E49" s="7">
        <v>2</v>
      </c>
      <c r="F49" s="7">
        <v>2785</v>
      </c>
      <c r="G49" s="8"/>
      <c r="H49" s="8"/>
      <c r="I49" s="8"/>
      <c r="J49" s="8"/>
      <c r="K49" s="8"/>
      <c r="L49" s="8"/>
    </row>
    <row r="50" spans="2:12" ht="16.5" thickBot="1" x14ac:dyDescent="0.3">
      <c r="B50" s="12"/>
      <c r="C50" s="6" t="s">
        <v>66</v>
      </c>
      <c r="D50" s="7" t="s">
        <v>17</v>
      </c>
      <c r="E50" s="16">
        <v>1</v>
      </c>
      <c r="F50" s="7">
        <v>970</v>
      </c>
      <c r="G50" s="8"/>
      <c r="H50" s="8"/>
      <c r="I50" s="8"/>
      <c r="J50" s="8"/>
      <c r="K50" s="8"/>
      <c r="L50" s="8"/>
    </row>
    <row r="51" spans="2:12" ht="16.5" thickBot="1" x14ac:dyDescent="0.3">
      <c r="B51" s="12" t="s">
        <v>65</v>
      </c>
      <c r="C51" s="4" t="s">
        <v>37</v>
      </c>
      <c r="D51" s="11" t="s">
        <v>15</v>
      </c>
      <c r="E51" s="7">
        <f>SUM(E52:E53)</f>
        <v>0</v>
      </c>
      <c r="F51" s="7">
        <f t="shared" ref="F51:L51" si="9">SUM(F52:F53)</f>
        <v>752566.18</v>
      </c>
      <c r="G51" s="7">
        <f t="shared" si="9"/>
        <v>0</v>
      </c>
      <c r="H51" s="7">
        <f t="shared" si="9"/>
        <v>0</v>
      </c>
      <c r="I51" s="7">
        <f t="shared" si="9"/>
        <v>0</v>
      </c>
      <c r="J51" s="7">
        <f t="shared" si="9"/>
        <v>0</v>
      </c>
      <c r="K51" s="7">
        <f t="shared" si="9"/>
        <v>0</v>
      </c>
      <c r="L51" s="7">
        <f t="shared" si="9"/>
        <v>0</v>
      </c>
    </row>
    <row r="52" spans="2:12" ht="32.25" thickBot="1" x14ac:dyDescent="0.3">
      <c r="B52" s="12"/>
      <c r="C52" s="13" t="s">
        <v>75</v>
      </c>
      <c r="D52" s="6"/>
      <c r="E52" s="7"/>
      <c r="F52" s="7">
        <v>589786.89</v>
      </c>
      <c r="G52" s="8"/>
      <c r="H52" s="8"/>
      <c r="I52" s="8"/>
      <c r="J52" s="8"/>
      <c r="K52" s="8"/>
      <c r="L52" s="8"/>
    </row>
    <row r="53" spans="2:12" ht="16.5" thickBot="1" x14ac:dyDescent="0.3">
      <c r="B53" s="12"/>
      <c r="C53" s="13" t="s">
        <v>76</v>
      </c>
      <c r="D53" s="6"/>
      <c r="E53" s="7"/>
      <c r="F53" s="7">
        <v>162779.29</v>
      </c>
      <c r="G53" s="8"/>
      <c r="H53" s="8"/>
      <c r="I53" s="8"/>
      <c r="J53" s="8"/>
      <c r="K53" s="8"/>
      <c r="L53" s="8"/>
    </row>
    <row r="54" spans="2:12" ht="16.5" thickBot="1" x14ac:dyDescent="0.3">
      <c r="B54" s="30" t="s">
        <v>31</v>
      </c>
      <c r="C54" s="31"/>
      <c r="D54" s="21" t="s">
        <v>32</v>
      </c>
      <c r="E54" s="21">
        <f>SUM(E16+E17+E18+E27+E29+E32+E36+E43+E46+E51)</f>
        <v>135</v>
      </c>
      <c r="F54" s="21">
        <f>SUM(F16+F17+F18+F27+F29+F32+F36+F43+F46+F51+F40+F34)</f>
        <v>6620925.1699999999</v>
      </c>
      <c r="G54" s="21">
        <f>SUM(G16+G17+G18+G27+G29+G32+G36+G43+G46+G51+G40)</f>
        <v>1</v>
      </c>
      <c r="H54" s="21">
        <f>SUM(H36)</f>
        <v>8000</v>
      </c>
      <c r="I54" s="21">
        <f>SUM(I16+I17+I18+I27+I29+I32+I36+I43+I46+I51+I40)</f>
        <v>1</v>
      </c>
      <c r="J54" s="21">
        <f>SUM(J16+J17+J18+J27+J29+J32+J36+J43+J46+J51+J40)</f>
        <v>1500</v>
      </c>
      <c r="K54" s="21">
        <f>SUM(K16+K17+K18+K27+K29+K32+K36+K43+K46+K51+K40)</f>
        <v>0</v>
      </c>
      <c r="L54" s="21">
        <f>SUM(L16+L17+L18+L27+L29+L32+L36+L43+L46+L51+L40)</f>
        <v>0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I5:K5"/>
    <mergeCell ref="I6:K6"/>
    <mergeCell ref="B54:C54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2020-02-07T08:12:50Z</cp:lastPrinted>
  <dcterms:created xsi:type="dcterms:W3CDTF">2020-02-03T14:21:41Z</dcterms:created>
  <dcterms:modified xsi:type="dcterms:W3CDTF">2020-02-07T08:24:45Z</dcterms:modified>
</cp:coreProperties>
</file>