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944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82" i="1" l="1"/>
  <c r="F77" i="1"/>
  <c r="F50" i="1"/>
  <c r="F41" i="1"/>
  <c r="F34" i="1"/>
  <c r="E82" i="1"/>
  <c r="E77" i="1"/>
  <c r="E58" i="1"/>
  <c r="E43" i="1"/>
  <c r="E18" i="1"/>
  <c r="F58" i="1"/>
  <c r="E50" i="1"/>
  <c r="F18" i="1"/>
  <c r="H82" i="1"/>
  <c r="H50" i="1"/>
  <c r="J50" i="1"/>
  <c r="K50" i="1"/>
  <c r="L50" i="1"/>
  <c r="I50" i="1"/>
  <c r="J82" i="1"/>
  <c r="I82" i="1"/>
  <c r="J77" i="1"/>
  <c r="J58" i="1"/>
  <c r="I58" i="1"/>
  <c r="G58" i="1"/>
  <c r="H58" i="1"/>
  <c r="K58" i="1"/>
  <c r="L58" i="1"/>
  <c r="G50" i="1"/>
  <c r="G43" i="1"/>
  <c r="H43" i="1"/>
  <c r="I43" i="1"/>
  <c r="J43" i="1"/>
  <c r="K43" i="1"/>
  <c r="L43" i="1"/>
  <c r="G41" i="1"/>
  <c r="H41" i="1"/>
  <c r="I41" i="1"/>
  <c r="J41" i="1"/>
  <c r="K41" i="1"/>
  <c r="L41" i="1"/>
  <c r="G36" i="1"/>
  <c r="H36" i="1"/>
  <c r="I36" i="1"/>
  <c r="J36" i="1"/>
  <c r="K36" i="1"/>
  <c r="L36" i="1"/>
  <c r="G34" i="1"/>
  <c r="H34" i="1"/>
  <c r="I34" i="1"/>
  <c r="J34" i="1"/>
  <c r="K34" i="1"/>
  <c r="L34" i="1"/>
  <c r="G18" i="1"/>
  <c r="H18" i="1"/>
  <c r="I18" i="1"/>
  <c r="J18" i="1"/>
  <c r="K18" i="1"/>
  <c r="L18" i="1"/>
  <c r="F97" i="1"/>
  <c r="G97" i="1"/>
  <c r="H97" i="1"/>
  <c r="I97" i="1"/>
  <c r="J97" i="1"/>
  <c r="K97" i="1"/>
  <c r="L97" i="1"/>
  <c r="E34" i="1"/>
  <c r="J100" i="1" l="1"/>
  <c r="E41" i="1"/>
  <c r="F36" i="1"/>
  <c r="E36" i="1"/>
  <c r="I5" i="1"/>
  <c r="G82" i="1" l="1"/>
  <c r="K82" i="1"/>
  <c r="L82" i="1"/>
  <c r="F43" i="1" l="1"/>
  <c r="F100" i="1" s="1"/>
  <c r="G77" i="1"/>
  <c r="G100" i="1" s="1"/>
  <c r="H77" i="1"/>
  <c r="H100" i="1" s="1"/>
  <c r="I77" i="1"/>
  <c r="I100" i="1" s="1"/>
  <c r="K77" i="1"/>
  <c r="K100" i="1" s="1"/>
  <c r="L77" i="1"/>
  <c r="L100" i="1" s="1"/>
  <c r="E97" i="1"/>
  <c r="E100" i="1" l="1"/>
</calcChain>
</file>

<file path=xl/sharedStrings.xml><?xml version="1.0" encoding="utf-8"?>
<sst xmlns="http://schemas.openxmlformats.org/spreadsheetml/2006/main" count="206" uniqueCount="125">
  <si>
    <t>Numar de copii</t>
  </si>
  <si>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</si>
  <si>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</si>
  <si>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</si>
  <si>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</si>
  <si>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</si>
  <si>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</si>
  <si>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</si>
  <si>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</si>
  <si>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</si>
  <si>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</si>
  <si>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</si>
  <si>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</si>
  <si>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I</t>
  </si>
  <si>
    <t>Mărfuri  de uz  gospodăresc – total inclusiv  :</t>
  </si>
  <si>
    <t>lei</t>
  </si>
  <si>
    <t>Detergenti</t>
  </si>
  <si>
    <t>buc</t>
  </si>
  <si>
    <t>Hîrtie igienică</t>
  </si>
  <si>
    <t>II</t>
  </si>
  <si>
    <t>Medicamente:</t>
  </si>
  <si>
    <t>III</t>
  </si>
  <si>
    <t>Materiale didactice - total, inclusiv:</t>
  </si>
  <si>
    <t>IV</t>
  </si>
  <si>
    <t>Inventar moale - total, inclusiv:</t>
  </si>
  <si>
    <t>set</t>
  </si>
  <si>
    <t>V</t>
  </si>
  <si>
    <t>Mobilier - total, inclusiv:</t>
  </si>
  <si>
    <t>VI</t>
  </si>
  <si>
    <t>Tehnică de calcul și aparataj -total, inclusiv:</t>
  </si>
  <si>
    <t>VII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</si>
  <si>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</si>
  <si>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</si>
  <si>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</si>
  <si>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</si>
  <si>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</si>
  <si>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</si>
  <si>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</si>
  <si>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</si>
  <si>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</si>
  <si>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</si>
  <si>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>Medicamente</t>
  </si>
  <si>
    <t>Buget precizat</t>
  </si>
  <si>
    <t>Anul 2019</t>
  </si>
  <si>
    <t>Denumirea cheltuielilor</t>
  </si>
  <si>
    <t>Gimnaziul-internat nr.3</t>
  </si>
  <si>
    <t>ANUL</t>
  </si>
  <si>
    <t>Alimentație</t>
  </si>
  <si>
    <t>Achiziții /procurari</t>
  </si>
  <si>
    <t>MFF</t>
  </si>
  <si>
    <t>Soluție pt WC</t>
  </si>
  <si>
    <t>Săpun</t>
  </si>
  <si>
    <t>Tablete clorate</t>
  </si>
  <si>
    <t>Pastă de dinți</t>
  </si>
  <si>
    <t xml:space="preserve">Absorbante </t>
  </si>
  <si>
    <t>Șampon</t>
  </si>
  <si>
    <t>Antiprespirant Dove</t>
  </si>
  <si>
    <t>Periuță de dinți</t>
  </si>
  <si>
    <t>Cadouri pentru copii</t>
  </si>
  <si>
    <t>cutii</t>
  </si>
  <si>
    <t>Apă OM 19 l</t>
  </si>
  <si>
    <t>but.</t>
  </si>
  <si>
    <t>Rechizite de birou</t>
  </si>
  <si>
    <t>Reviste Creștine</t>
  </si>
  <si>
    <t>Catalog</t>
  </si>
  <si>
    <t>Literatură</t>
  </si>
  <si>
    <t>Materiale de construcție - total:</t>
  </si>
  <si>
    <t>Vopsea email, emulsie, coler, ș.a</t>
  </si>
  <si>
    <t>Saltele simple noi</t>
  </si>
  <si>
    <t>Pătură</t>
  </si>
  <si>
    <t>Ștergare flaușate</t>
  </si>
  <si>
    <t>Cuverturi</t>
  </si>
  <si>
    <t>Tul</t>
  </si>
  <si>
    <t>Panglică</t>
  </si>
  <si>
    <t>m</t>
  </si>
  <si>
    <t>Echipament (Îmbrăcăminte și încălțăminte) - total, inclusiv:</t>
  </si>
  <si>
    <t>Tricou F/B</t>
  </si>
  <si>
    <t>Pantaloni scurți F/B</t>
  </si>
  <si>
    <t>Chipiu F/B</t>
  </si>
  <si>
    <t>Adidași F/B</t>
  </si>
  <si>
    <t>per</t>
  </si>
  <si>
    <t xml:space="preserve">Numar de clase </t>
  </si>
  <si>
    <t>Costume sportive B</t>
  </si>
  <si>
    <t>Lengerie de corp</t>
  </si>
  <si>
    <t>Ciorapi F/B</t>
  </si>
  <si>
    <t>Șlapi</t>
  </si>
  <si>
    <t>Fustă</t>
  </si>
  <si>
    <t>Pantaloni băieți</t>
  </si>
  <si>
    <t>Bluză</t>
  </si>
  <si>
    <t>Pantofi pentru copii</t>
  </si>
  <si>
    <t>Pantofi pentru dame</t>
  </si>
  <si>
    <t>Pantofi pentru bărbați</t>
  </si>
  <si>
    <t>Pijama</t>
  </si>
  <si>
    <t xml:space="preserve">Tricou </t>
  </si>
  <si>
    <t>Ciorapi</t>
  </si>
  <si>
    <t>Teniși</t>
  </si>
  <si>
    <t>Laptop "ASUS"</t>
  </si>
  <si>
    <t>Laptop "Dell" uzat</t>
  </si>
  <si>
    <t>Printer "Canon"</t>
  </si>
  <si>
    <t>Accesorii (OPC for HP, toner HP.,)</t>
  </si>
  <si>
    <t>Veselă (ceainic)</t>
  </si>
  <si>
    <t>Dulapuri uzate</t>
  </si>
  <si>
    <t>Comode uzate cu 3 sertare</t>
  </si>
  <si>
    <t>Comode uzate cu 5 sertare</t>
  </si>
  <si>
    <t>Comode uzate cu 6 sertare</t>
  </si>
  <si>
    <t>Set canapele uzate</t>
  </si>
  <si>
    <t>Canapele uzate cu 2 locuri</t>
  </si>
  <si>
    <t>Mese+ scaune pentru elevi</t>
  </si>
  <si>
    <t>Altele (căldări, faraș, perii,pahare din pl.,clește,coș pt rufe.,)</t>
  </si>
  <si>
    <t xml:space="preserve">Altele  - total, inclusiv: </t>
  </si>
  <si>
    <t>Televizor "Vesta"</t>
  </si>
  <si>
    <t>Televizor "TCL"</t>
  </si>
  <si>
    <t xml:space="preserve">Cadouri pentru copii </t>
  </si>
  <si>
    <t>Lădiță poștală</t>
  </si>
  <si>
    <t>Baloane cu heliu</t>
  </si>
  <si>
    <t>Contor de apă</t>
  </si>
  <si>
    <t>Comodă din plastic</t>
  </si>
  <si>
    <t>Masă de călcat</t>
  </si>
  <si>
    <t>Uscător de haine</t>
  </si>
  <si>
    <t>Ochelari 3D pt cinematograf</t>
  </si>
  <si>
    <t>Tichete Multiplex</t>
  </si>
  <si>
    <t>Bilete teatrale</t>
  </si>
  <si>
    <t>Fier de călacat</t>
  </si>
  <si>
    <t>Combustibil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</si>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</sst>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9" xfId="0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0" fillId="3" borderId="19" xfId="0" applyFill="1" applyBorder="1"/>
    <xf numFmtId="0" fontId="4" fillId="5" borderId="8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vertical="top" wrapText="1"/>
    </xf>
    <xf numFmtId="0" fontId="0" fillId="5" borderId="9" xfId="0" applyFill="1" applyBorder="1" applyAlignment="1">
      <alignment vertical="top" wrapText="1"/>
    </xf>
    <xf numFmtId="0" fontId="4" fillId="5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top" wrapText="1"/>
    </xf>
    <xf numFmtId="0" fontId="6" fillId="0" borderId="9" xfId="0" applyFont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30" xfId="0" applyFont="1" applyFill="1" applyBorder="1" applyAlignment="1">
      <alignment horizontal="center"/>
    </xf>
    <xf numFmtId="0" fontId="0" fillId="3" borderId="17" xfId="0" applyFill="1" applyBorder="1" applyAlignment="1">
      <alignment horizontal="right"/>
    </xf>
    <xf numFmtId="0" fontId="0" fillId="3" borderId="24" xfId="0" applyFill="1" applyBorder="1" applyAlignment="1">
      <alignment horizontal="right"/>
    </xf>
    <xf numFmtId="0" fontId="0" fillId="3" borderId="32" xfId="0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31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2" fontId="0" fillId="2" borderId="30" xfId="0" applyNumberFormat="1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2" fontId="0" fillId="2" borderId="24" xfId="0" applyNumberFormat="1" applyFill="1" applyBorder="1" applyAlignment="1">
      <alignment horizontal="center"/>
    </xf>
    <xf numFmtId="2" fontId="0" fillId="2" borderId="32" xfId="0" applyNumberFormat="1" applyFill="1" applyBorder="1" applyAlignment="1">
      <alignment horizontal="center"/>
    </xf>
    <xf numFmtId="0" fontId="0" fillId="3" borderId="15" xfId="0" applyFill="1" applyBorder="1" applyAlignment="1">
      <alignment horizontal="right"/>
    </xf>
    <xf numFmtId="0" fontId="0" fillId="3" borderId="21" xfId="0" applyFill="1" applyBorder="1" applyAlignment="1">
      <alignment horizontal="right"/>
    </xf>
    <xf numFmtId="0" fontId="0" fillId="3" borderId="30" xfId="0" applyFill="1" applyBorder="1" applyAlignment="1">
      <alignment horizontal="right"/>
    </xf>
    <xf numFmtId="0" fontId="3" fillId="6" borderId="1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16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31" xfId="0" applyFill="1" applyBorder="1" applyAlignment="1">
      <alignment horizontal="right"/>
    </xf>
    <xf numFmtId="0" fontId="4" fillId="5" borderId="1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activeCell="D16" sqref="D16:D17"/>
    </sheetView>
  </sheetViews>
  <sheetFormatPr defaultRowHeight="15" x14ac:dyDescent="0.25"/>
  <cols>
    <col min="2" max="2" width="7.5703125" customWidth="1"/>
    <col min="3" max="3" width="31.42578125" customWidth="1"/>
    <col min="4" max="4" width="6.7109375" customWidth="1"/>
    <col min="5" max="5" width="6.42578125" customWidth="1"/>
    <col min="6" max="6" width="18.85546875" customWidth="1"/>
    <col min="7" max="7" width="9" customWidth="1"/>
    <col min="8" max="8" width="20.5703125" customWidth="1"/>
    <col min="10" max="10" width="10.42578125" bestFit="1" customWidth="1"/>
    <col min="11" max="11" width="9.140625" customWidth="1"/>
    <col min="12" max="12" width="7.7109375" customWidth="1"/>
    <col min="13" max="13" width="9.140625" customWidth="1"/>
  </cols>
  <sheetData>
    <row r="1" spans="1:12" ht="39.75" customHeight="1" thickBot="1" x14ac:dyDescent="0.3">
      <c r="A1" s="36" t="s">
        <v>45</v>
      </c>
      <c r="B1" s="36"/>
      <c r="C1" s="36"/>
      <c r="D1" s="36"/>
      <c r="E1" s="36"/>
      <c r="F1" s="36"/>
      <c r="G1" s="36"/>
      <c r="H1" s="36"/>
      <c r="I1" s="36"/>
      <c r="J1" s="13"/>
      <c r="K1" s="13"/>
      <c r="L1" s="13"/>
    </row>
    <row r="2" spans="1:12" ht="16.149999999999999" thickBot="1" x14ac:dyDescent="0.35">
      <c r="A2" s="37" t="s">
        <v>46</v>
      </c>
      <c r="B2" s="38"/>
      <c r="C2" s="41">
        <v>2019</v>
      </c>
      <c r="D2" s="42"/>
      <c r="E2" s="42"/>
      <c r="F2" s="43"/>
      <c r="H2" s="16" t="s">
        <v>42</v>
      </c>
      <c r="I2" s="53">
        <v>10885533</v>
      </c>
      <c r="J2" s="54"/>
      <c r="K2" s="55"/>
    </row>
    <row r="3" spans="1:12" ht="26.25" customHeight="1" thickBot="1" x14ac:dyDescent="0.35">
      <c r="A3" s="39" t="s">
        <v>0</v>
      </c>
      <c r="B3" s="40"/>
      <c r="C3" s="44">
        <v>131</v>
      </c>
      <c r="D3" s="45"/>
      <c r="E3" s="45"/>
      <c r="F3" s="46"/>
      <c r="H3" s="17" t="s">
        <v>2</v>
      </c>
      <c r="I3" s="50">
        <v>5664700</v>
      </c>
      <c r="J3" s="51"/>
      <c r="K3" s="52"/>
    </row>
    <row r="4" spans="1:12" ht="16.5" thickBot="1" x14ac:dyDescent="0.3">
      <c r="A4" s="39" t="s">
        <v>81</v>
      </c>
      <c r="B4" s="40"/>
      <c r="C4" s="59">
        <v>13</v>
      </c>
      <c r="D4" s="60"/>
      <c r="E4" s="60"/>
      <c r="F4" s="61"/>
      <c r="H4" s="17" t="s">
        <v>47</v>
      </c>
      <c r="I4" s="50">
        <v>723715</v>
      </c>
      <c r="J4" s="51"/>
      <c r="K4" s="52"/>
    </row>
    <row r="5" spans="1:12" ht="16.5" thickBot="1" x14ac:dyDescent="0.3">
      <c r="A5" s="39" t="s">
        <v>1</v>
      </c>
      <c r="B5" s="40"/>
      <c r="C5" s="72">
        <v>103</v>
      </c>
      <c r="D5" s="73"/>
      <c r="E5" s="73"/>
      <c r="F5" s="74"/>
      <c r="H5" s="17" t="s">
        <v>3</v>
      </c>
      <c r="I5" s="47">
        <f>SUM(F19:F23)</f>
        <v>2460.63</v>
      </c>
      <c r="J5" s="48"/>
      <c r="K5" s="49"/>
    </row>
    <row r="6" spans="1:12" ht="16.5" thickBot="1" x14ac:dyDescent="0.3">
      <c r="A6" s="70"/>
      <c r="B6" s="71"/>
      <c r="C6" s="35"/>
      <c r="D6" s="35"/>
      <c r="E6" s="35"/>
      <c r="F6" s="18"/>
      <c r="H6" s="17" t="s">
        <v>48</v>
      </c>
      <c r="I6" s="56">
        <v>781350</v>
      </c>
      <c r="J6" s="57"/>
      <c r="K6" s="58"/>
    </row>
    <row r="7" spans="1:12" ht="15.75" thickBot="1" x14ac:dyDescent="0.3"/>
    <row r="8" spans="1:12" ht="21" thickBot="1" x14ac:dyDescent="0.35">
      <c r="B8" s="64" t="s">
        <v>4</v>
      </c>
      <c r="C8" s="67" t="s">
        <v>44</v>
      </c>
      <c r="D8" s="32" t="s">
        <v>43</v>
      </c>
      <c r="E8" s="33"/>
      <c r="F8" s="33"/>
      <c r="G8" s="33"/>
      <c r="H8" s="33"/>
      <c r="I8" s="33"/>
      <c r="J8" s="33"/>
      <c r="K8" s="33"/>
      <c r="L8" s="34"/>
    </row>
    <row r="9" spans="1:12" x14ac:dyDescent="0.25">
      <c r="B9" s="65"/>
      <c r="C9" s="68"/>
      <c r="D9" s="19"/>
      <c r="E9" s="26" t="s">
        <v>7</v>
      </c>
      <c r="F9" s="28"/>
      <c r="G9" s="26" t="s">
        <v>8</v>
      </c>
      <c r="H9" s="27"/>
      <c r="I9" s="27"/>
      <c r="J9" s="27"/>
      <c r="K9" s="27"/>
      <c r="L9" s="28"/>
    </row>
    <row r="10" spans="1:12" ht="15.75" thickBot="1" x14ac:dyDescent="0.3">
      <c r="B10" s="65"/>
      <c r="C10" s="68"/>
      <c r="D10" s="19"/>
      <c r="E10" s="29"/>
      <c r="F10" s="31"/>
      <c r="G10" s="29"/>
      <c r="H10" s="30"/>
      <c r="I10" s="30"/>
      <c r="J10" s="30"/>
      <c r="K10" s="30"/>
      <c r="L10" s="31"/>
    </row>
    <row r="11" spans="1:12" ht="15" customHeight="1" x14ac:dyDescent="0.25">
      <c r="B11" s="65"/>
      <c r="C11" s="68"/>
      <c r="D11" s="19" t="s">
        <v>5</v>
      </c>
      <c r="E11" s="19"/>
      <c r="F11" s="19"/>
      <c r="G11" s="75" t="s">
        <v>49</v>
      </c>
      <c r="H11" s="76"/>
      <c r="I11" s="75" t="s">
        <v>11</v>
      </c>
      <c r="J11" s="76"/>
      <c r="K11" s="75"/>
      <c r="L11" s="76"/>
    </row>
    <row r="12" spans="1:12" ht="15.75" customHeight="1" thickBot="1" x14ac:dyDescent="0.3">
      <c r="B12" s="65"/>
      <c r="C12" s="68"/>
      <c r="D12" s="19" t="s">
        <v>6</v>
      </c>
      <c r="E12" s="19"/>
      <c r="F12" s="19"/>
      <c r="G12" s="29"/>
      <c r="H12" s="31"/>
      <c r="I12" s="29" t="s">
        <v>12</v>
      </c>
      <c r="J12" s="31"/>
      <c r="K12" s="29"/>
      <c r="L12" s="31"/>
    </row>
    <row r="13" spans="1:12" x14ac:dyDescent="0.25">
      <c r="B13" s="65"/>
      <c r="C13" s="68"/>
      <c r="D13" s="20"/>
      <c r="E13" s="19" t="s">
        <v>9</v>
      </c>
      <c r="F13" s="19" t="s">
        <v>10</v>
      </c>
      <c r="G13" s="19"/>
      <c r="H13" s="19"/>
      <c r="I13" s="19"/>
      <c r="J13" s="19"/>
      <c r="K13" s="19"/>
      <c r="L13" s="19"/>
    </row>
    <row r="14" spans="1:12" x14ac:dyDescent="0.25">
      <c r="B14" s="65"/>
      <c r="C14" s="68"/>
      <c r="D14" s="20"/>
      <c r="E14" s="20"/>
      <c r="F14" s="20"/>
      <c r="G14" s="19" t="s">
        <v>9</v>
      </c>
      <c r="H14" s="19" t="s">
        <v>10</v>
      </c>
      <c r="I14" s="19" t="s">
        <v>9</v>
      </c>
      <c r="J14" s="19" t="s">
        <v>10</v>
      </c>
      <c r="K14" s="19" t="s">
        <v>9</v>
      </c>
      <c r="L14" s="19" t="s">
        <v>10</v>
      </c>
    </row>
    <row r="15" spans="1:12" ht="15.75" thickBot="1" x14ac:dyDescent="0.3">
      <c r="B15" s="66"/>
      <c r="C15" s="69"/>
      <c r="D15" s="21"/>
      <c r="E15" s="21"/>
      <c r="F15" s="21"/>
      <c r="G15" s="21"/>
      <c r="H15" s="22"/>
      <c r="I15" s="21"/>
      <c r="J15" s="21"/>
      <c r="K15" s="21"/>
      <c r="L15" s="21"/>
    </row>
    <row r="16" spans="1:12" ht="16.5" thickBot="1" x14ac:dyDescent="0.3">
      <c r="B16" s="3" t="s">
        <v>13</v>
      </c>
      <c r="C16" s="4" t="s">
        <v>34</v>
      </c>
      <c r="D16" s="77" t="s">
        <v>15</v>
      </c>
      <c r="E16" s="1"/>
      <c r="F16" s="24">
        <v>7222032.7000000002</v>
      </c>
      <c r="G16" s="1"/>
      <c r="H16" s="2"/>
      <c r="I16" s="1"/>
      <c r="J16" s="1"/>
      <c r="K16" s="1"/>
      <c r="L16" s="1"/>
    </row>
    <row r="17" spans="2:12" ht="16.5" thickBot="1" x14ac:dyDescent="0.3">
      <c r="B17" s="3" t="s">
        <v>19</v>
      </c>
      <c r="C17" s="4" t="s">
        <v>35</v>
      </c>
      <c r="D17" s="77" t="s">
        <v>15</v>
      </c>
      <c r="E17" s="1"/>
      <c r="F17" s="24">
        <v>710233.61</v>
      </c>
      <c r="G17" s="1"/>
      <c r="H17" s="2"/>
      <c r="I17" s="1"/>
      <c r="J17" s="1"/>
      <c r="K17" s="1"/>
      <c r="L17" s="1"/>
    </row>
    <row r="18" spans="2:12" ht="32.25" thickBot="1" x14ac:dyDescent="0.3">
      <c r="B18" s="3" t="s">
        <v>21</v>
      </c>
      <c r="C18" s="4" t="s">
        <v>14</v>
      </c>
      <c r="D18" s="5" t="s">
        <v>15</v>
      </c>
      <c r="E18" s="5">
        <f>SUM(E19:E33)</f>
        <v>31</v>
      </c>
      <c r="F18" s="5">
        <f>SUM(F19:F33)</f>
        <v>18376.63</v>
      </c>
      <c r="G18" s="5">
        <f t="shared" ref="G18:L18" si="0">SUM(G19:G33)</f>
        <v>512</v>
      </c>
      <c r="H18" s="5">
        <f t="shared" si="0"/>
        <v>55167.54</v>
      </c>
      <c r="I18" s="5">
        <f t="shared" si="0"/>
        <v>64</v>
      </c>
      <c r="J18" s="5">
        <f t="shared" si="0"/>
        <v>390.4</v>
      </c>
      <c r="K18" s="5">
        <f t="shared" si="0"/>
        <v>0</v>
      </c>
      <c r="L18" s="5">
        <f t="shared" si="0"/>
        <v>0</v>
      </c>
    </row>
    <row r="19" spans="2:12" ht="15.75" thickBot="1" x14ac:dyDescent="0.3">
      <c r="B19" s="3"/>
      <c r="C19" s="6" t="s">
        <v>16</v>
      </c>
      <c r="D19" s="7" t="s">
        <v>15</v>
      </c>
      <c r="E19" s="7"/>
      <c r="F19" s="7">
        <v>294.93</v>
      </c>
      <c r="G19" s="7"/>
      <c r="H19" s="7">
        <v>999.9</v>
      </c>
      <c r="I19" s="7"/>
      <c r="J19" s="7"/>
      <c r="K19" s="7"/>
      <c r="L19" s="7"/>
    </row>
    <row r="20" spans="2:12" ht="15.75" thickBot="1" x14ac:dyDescent="0.3">
      <c r="B20" s="3"/>
      <c r="C20" s="6" t="s">
        <v>18</v>
      </c>
      <c r="D20" s="7" t="s">
        <v>17</v>
      </c>
      <c r="E20" s="7"/>
      <c r="F20" s="7"/>
      <c r="G20" s="7">
        <v>200</v>
      </c>
      <c r="H20" s="7">
        <v>1920</v>
      </c>
      <c r="I20" s="7"/>
      <c r="J20" s="7"/>
      <c r="K20" s="7"/>
      <c r="L20" s="7"/>
    </row>
    <row r="21" spans="2:12" ht="15.75" thickBot="1" x14ac:dyDescent="0.3">
      <c r="B21" s="3"/>
      <c r="C21" s="6" t="s">
        <v>50</v>
      </c>
      <c r="D21" s="7" t="s">
        <v>15</v>
      </c>
      <c r="E21" s="7"/>
      <c r="F21" s="7">
        <v>449.1</v>
      </c>
      <c r="G21" s="7"/>
      <c r="H21" s="7">
        <v>392.85</v>
      </c>
      <c r="I21" s="7"/>
      <c r="J21" s="7"/>
      <c r="K21" s="7"/>
      <c r="L21" s="7"/>
    </row>
    <row r="22" spans="2:12" ht="15.75" thickBot="1" x14ac:dyDescent="0.3">
      <c r="B22" s="3"/>
      <c r="C22" s="6" t="s">
        <v>51</v>
      </c>
      <c r="D22" s="7" t="s">
        <v>15</v>
      </c>
      <c r="E22" s="7"/>
      <c r="F22" s="7">
        <v>426.6</v>
      </c>
      <c r="G22" s="7"/>
      <c r="H22" s="7"/>
      <c r="I22" s="7"/>
      <c r="J22" s="7"/>
      <c r="K22" s="7"/>
      <c r="L22" s="7"/>
    </row>
    <row r="23" spans="2:12" ht="15.75" thickBot="1" x14ac:dyDescent="0.3">
      <c r="B23" s="3"/>
      <c r="C23" s="6" t="s">
        <v>52</v>
      </c>
      <c r="D23" s="7" t="s">
        <v>15</v>
      </c>
      <c r="E23" s="7"/>
      <c r="F23" s="7">
        <v>1290</v>
      </c>
      <c r="G23" s="7"/>
      <c r="H23" s="7"/>
      <c r="I23" s="7"/>
      <c r="J23" s="7"/>
      <c r="K23" s="7"/>
      <c r="L23" s="7"/>
    </row>
    <row r="24" spans="2:12" ht="15.75" thickBot="1" x14ac:dyDescent="0.3">
      <c r="B24" s="3"/>
      <c r="C24" s="6" t="s">
        <v>53</v>
      </c>
      <c r="D24" s="7" t="s">
        <v>17</v>
      </c>
      <c r="E24" s="7"/>
      <c r="F24" s="7"/>
      <c r="G24" s="7">
        <v>80</v>
      </c>
      <c r="H24" s="7">
        <v>1280</v>
      </c>
      <c r="I24" s="7"/>
      <c r="J24" s="7"/>
      <c r="K24" s="7"/>
      <c r="L24" s="7"/>
    </row>
    <row r="25" spans="2:12" ht="15.75" thickBot="1" x14ac:dyDescent="0.3">
      <c r="B25" s="3"/>
      <c r="C25" s="6" t="s">
        <v>54</v>
      </c>
      <c r="D25" s="7" t="s">
        <v>17</v>
      </c>
      <c r="E25" s="7"/>
      <c r="F25" s="7"/>
      <c r="G25" s="7">
        <v>50</v>
      </c>
      <c r="H25" s="7">
        <v>1660.5</v>
      </c>
      <c r="I25" s="7"/>
      <c r="J25" s="7"/>
      <c r="K25" s="7"/>
      <c r="L25" s="7"/>
    </row>
    <row r="26" spans="2:12" ht="15.75" thickBot="1" x14ac:dyDescent="0.3">
      <c r="B26" s="3"/>
      <c r="C26" s="6" t="s">
        <v>55</v>
      </c>
      <c r="D26" s="7"/>
      <c r="E26" s="7"/>
      <c r="F26" s="7"/>
      <c r="G26" s="7">
        <v>35</v>
      </c>
      <c r="H26" s="7">
        <v>917.7</v>
      </c>
      <c r="I26" s="7"/>
      <c r="J26" s="7"/>
      <c r="K26" s="7"/>
      <c r="L26" s="7"/>
    </row>
    <row r="27" spans="2:12" thickBot="1" x14ac:dyDescent="0.35">
      <c r="B27" s="3"/>
      <c r="C27" s="6" t="s">
        <v>56</v>
      </c>
      <c r="D27" s="7" t="s">
        <v>17</v>
      </c>
      <c r="E27" s="7"/>
      <c r="F27" s="7"/>
      <c r="G27" s="7">
        <v>15</v>
      </c>
      <c r="H27" s="7">
        <v>430.8</v>
      </c>
      <c r="I27" s="7"/>
      <c r="J27" s="7"/>
      <c r="K27" s="7"/>
      <c r="L27" s="7"/>
    </row>
    <row r="28" spans="2:12" ht="15.75" thickBot="1" x14ac:dyDescent="0.3">
      <c r="B28" s="3"/>
      <c r="C28" s="6" t="s">
        <v>53</v>
      </c>
      <c r="D28" s="7" t="s">
        <v>17</v>
      </c>
      <c r="E28" s="7"/>
      <c r="F28" s="7"/>
      <c r="G28" s="7"/>
      <c r="H28" s="7"/>
      <c r="I28" s="7">
        <v>32</v>
      </c>
      <c r="J28" s="7">
        <v>211.2</v>
      </c>
      <c r="K28" s="7"/>
      <c r="L28" s="7"/>
    </row>
    <row r="29" spans="2:12" ht="15.75" thickBot="1" x14ac:dyDescent="0.3">
      <c r="B29" s="3"/>
      <c r="C29" s="6" t="s">
        <v>57</v>
      </c>
      <c r="D29" s="7" t="s">
        <v>17</v>
      </c>
      <c r="E29" s="7"/>
      <c r="F29" s="7"/>
      <c r="G29" s="7"/>
      <c r="H29" s="7"/>
      <c r="I29" s="7">
        <v>32</v>
      </c>
      <c r="J29" s="7">
        <v>179.2</v>
      </c>
      <c r="K29" s="7"/>
      <c r="L29" s="7"/>
    </row>
    <row r="30" spans="2:12" thickBot="1" x14ac:dyDescent="0.35">
      <c r="B30" s="3"/>
      <c r="C30" s="6" t="s">
        <v>58</v>
      </c>
      <c r="D30" s="7" t="s">
        <v>59</v>
      </c>
      <c r="E30" s="7"/>
      <c r="F30" s="7"/>
      <c r="G30" s="7">
        <v>132</v>
      </c>
      <c r="H30" s="7">
        <v>47565.79</v>
      </c>
      <c r="I30" s="7"/>
      <c r="J30" s="7"/>
      <c r="K30" s="7"/>
      <c r="L30" s="7"/>
    </row>
    <row r="31" spans="2:12" ht="15.75" thickBot="1" x14ac:dyDescent="0.3">
      <c r="B31" s="3"/>
      <c r="C31" s="6" t="s">
        <v>60</v>
      </c>
      <c r="D31" s="7" t="s">
        <v>61</v>
      </c>
      <c r="E31" s="7">
        <v>28</v>
      </c>
      <c r="F31" s="7">
        <v>1680</v>
      </c>
      <c r="G31" s="7"/>
      <c r="H31" s="7"/>
      <c r="I31" s="7"/>
      <c r="J31" s="7"/>
      <c r="K31" s="7"/>
      <c r="L31" s="7"/>
    </row>
    <row r="32" spans="2:12" ht="15.75" thickBot="1" x14ac:dyDescent="0.3">
      <c r="B32" s="3"/>
      <c r="C32" s="6" t="s">
        <v>100</v>
      </c>
      <c r="D32" s="7" t="s">
        <v>17</v>
      </c>
      <c r="E32" s="7">
        <v>3</v>
      </c>
      <c r="F32" s="7">
        <v>1080</v>
      </c>
      <c r="G32" s="7"/>
      <c r="H32" s="7"/>
      <c r="I32" s="7"/>
      <c r="J32" s="7"/>
      <c r="K32" s="7"/>
      <c r="L32" s="7"/>
    </row>
    <row r="33" spans="2:12" ht="30.75" thickBot="1" x14ac:dyDescent="0.3">
      <c r="B33" s="3"/>
      <c r="C33" s="6" t="s">
        <v>108</v>
      </c>
      <c r="D33" s="7" t="s">
        <v>15</v>
      </c>
      <c r="E33" s="7"/>
      <c r="F33" s="7">
        <v>13156</v>
      </c>
      <c r="G33" s="7"/>
      <c r="H33" s="7"/>
      <c r="I33" s="7"/>
      <c r="J33" s="7"/>
      <c r="K33" s="7"/>
      <c r="L33" s="7"/>
    </row>
    <row r="34" spans="2:12" ht="16.149999999999999" thickBot="1" x14ac:dyDescent="0.35">
      <c r="B34" s="3" t="s">
        <v>23</v>
      </c>
      <c r="C34" s="4" t="s">
        <v>20</v>
      </c>
      <c r="D34" s="5" t="s">
        <v>15</v>
      </c>
      <c r="E34" s="5">
        <f>SUM(E35)</f>
        <v>0</v>
      </c>
      <c r="F34" s="5">
        <f>SUM(F35)</f>
        <v>10000</v>
      </c>
      <c r="G34" s="5">
        <f t="shared" ref="G34:L34" si="1">SUM(G35)</f>
        <v>0</v>
      </c>
      <c r="H34" s="5">
        <f t="shared" si="1"/>
        <v>3519.61</v>
      </c>
      <c r="I34" s="5">
        <f t="shared" si="1"/>
        <v>0</v>
      </c>
      <c r="J34" s="5">
        <f t="shared" si="1"/>
        <v>0</v>
      </c>
      <c r="K34" s="5">
        <f t="shared" si="1"/>
        <v>0</v>
      </c>
      <c r="L34" s="5">
        <f t="shared" si="1"/>
        <v>0</v>
      </c>
    </row>
    <row r="35" spans="2:12" ht="16.149999999999999" thickBot="1" x14ac:dyDescent="0.35">
      <c r="B35" s="3"/>
      <c r="C35" s="14" t="s">
        <v>41</v>
      </c>
      <c r="D35" s="15" t="s">
        <v>15</v>
      </c>
      <c r="E35" s="5"/>
      <c r="F35" s="15">
        <v>10000</v>
      </c>
      <c r="G35" s="5"/>
      <c r="H35" s="15">
        <v>3519.61</v>
      </c>
      <c r="I35" s="5"/>
      <c r="J35" s="5"/>
      <c r="K35" s="5"/>
      <c r="L35" s="5"/>
    </row>
    <row r="36" spans="2:12" ht="31.9" thickBot="1" x14ac:dyDescent="0.35">
      <c r="B36" s="3" t="s">
        <v>26</v>
      </c>
      <c r="C36" s="4" t="s">
        <v>22</v>
      </c>
      <c r="D36" s="5" t="s">
        <v>15</v>
      </c>
      <c r="E36" s="5">
        <f>SUM(E37:E40)</f>
        <v>43</v>
      </c>
      <c r="F36" s="5">
        <f t="shared" ref="F36:L36" si="2">SUM(F37:F40)</f>
        <v>2934</v>
      </c>
      <c r="G36" s="5">
        <f t="shared" si="2"/>
        <v>41</v>
      </c>
      <c r="H36" s="5">
        <f t="shared" si="2"/>
        <v>9567.2200000000012</v>
      </c>
      <c r="I36" s="5">
        <f t="shared" si="2"/>
        <v>0</v>
      </c>
      <c r="J36" s="5">
        <f t="shared" si="2"/>
        <v>6755.79</v>
      </c>
      <c r="K36" s="5">
        <f t="shared" si="2"/>
        <v>0</v>
      </c>
      <c r="L36" s="5">
        <f t="shared" si="2"/>
        <v>0</v>
      </c>
    </row>
    <row r="37" spans="2:12" ht="15.75" thickBot="1" x14ac:dyDescent="0.3">
      <c r="B37" s="9"/>
      <c r="C37" s="6" t="s">
        <v>62</v>
      </c>
      <c r="D37" s="7" t="s">
        <v>15</v>
      </c>
      <c r="E37" s="7"/>
      <c r="F37" s="7">
        <v>194</v>
      </c>
      <c r="G37" s="7"/>
      <c r="H37" s="7">
        <v>9447.7000000000007</v>
      </c>
      <c r="I37" s="7"/>
      <c r="J37" s="7">
        <v>6755.79</v>
      </c>
      <c r="K37" s="7"/>
      <c r="L37" s="7"/>
    </row>
    <row r="38" spans="2:12" ht="15.75" thickBot="1" x14ac:dyDescent="0.3">
      <c r="B38" s="9"/>
      <c r="C38" s="6" t="s">
        <v>63</v>
      </c>
      <c r="D38" s="7" t="s">
        <v>17</v>
      </c>
      <c r="E38" s="7"/>
      <c r="F38" s="7"/>
      <c r="G38" s="7">
        <v>41</v>
      </c>
      <c r="H38" s="7">
        <v>29.52</v>
      </c>
      <c r="I38" s="7"/>
      <c r="J38" s="7"/>
      <c r="K38" s="7"/>
      <c r="L38" s="7"/>
    </row>
    <row r="39" spans="2:12" ht="15.75" thickBot="1" x14ac:dyDescent="0.3">
      <c r="B39" s="9"/>
      <c r="C39" s="6" t="s">
        <v>64</v>
      </c>
      <c r="D39" s="7" t="s">
        <v>17</v>
      </c>
      <c r="E39" s="7">
        <v>41</v>
      </c>
      <c r="F39" s="7">
        <v>2580</v>
      </c>
      <c r="G39" s="7"/>
      <c r="H39" s="7"/>
      <c r="I39" s="7"/>
      <c r="J39" s="7"/>
      <c r="K39" s="7"/>
      <c r="L39" s="7"/>
    </row>
    <row r="40" spans="2:12" ht="15.75" thickBot="1" x14ac:dyDescent="0.3">
      <c r="B40" s="9"/>
      <c r="C40" s="6" t="s">
        <v>65</v>
      </c>
      <c r="D40" s="7" t="s">
        <v>17</v>
      </c>
      <c r="E40" s="7">
        <v>2</v>
      </c>
      <c r="F40" s="7">
        <v>160</v>
      </c>
      <c r="G40" s="7"/>
      <c r="H40" s="7">
        <v>90</v>
      </c>
      <c r="I40" s="7"/>
      <c r="J40" s="7"/>
      <c r="K40" s="7"/>
      <c r="L40" s="7"/>
    </row>
    <row r="41" spans="2:12" ht="32.25" thickBot="1" x14ac:dyDescent="0.3">
      <c r="B41" s="12" t="s">
        <v>28</v>
      </c>
      <c r="C41" s="4" t="s">
        <v>66</v>
      </c>
      <c r="D41" s="5" t="s">
        <v>15</v>
      </c>
      <c r="E41" s="5">
        <f>SUM(E42:E42)</f>
        <v>0</v>
      </c>
      <c r="F41" s="5">
        <f>SUM(F42)</f>
        <v>31966.1</v>
      </c>
      <c r="G41" s="5">
        <f t="shared" ref="G41:L41" si="3">SUM(G42:G42)</f>
        <v>30</v>
      </c>
      <c r="H41" s="5">
        <f t="shared" si="3"/>
        <v>574.44000000000005</v>
      </c>
      <c r="I41" s="5">
        <f t="shared" si="3"/>
        <v>0</v>
      </c>
      <c r="J41" s="5">
        <f t="shared" si="3"/>
        <v>0</v>
      </c>
      <c r="K41" s="5">
        <f t="shared" si="3"/>
        <v>0</v>
      </c>
      <c r="L41" s="5">
        <f t="shared" si="3"/>
        <v>0</v>
      </c>
    </row>
    <row r="42" spans="2:12" ht="15.75" thickBot="1" x14ac:dyDescent="0.3">
      <c r="B42" s="9"/>
      <c r="C42" s="6" t="s">
        <v>67</v>
      </c>
      <c r="D42" s="7" t="s">
        <v>15</v>
      </c>
      <c r="E42" s="7"/>
      <c r="F42" s="7">
        <v>31966.1</v>
      </c>
      <c r="G42" s="7">
        <v>30</v>
      </c>
      <c r="H42" s="7">
        <v>574.44000000000005</v>
      </c>
      <c r="I42" s="7"/>
      <c r="J42" s="7"/>
      <c r="K42" s="7"/>
      <c r="L42" s="7"/>
    </row>
    <row r="43" spans="2:12" ht="16.5" thickBot="1" x14ac:dyDescent="0.3">
      <c r="B43" s="3" t="s">
        <v>30</v>
      </c>
      <c r="C43" s="4" t="s">
        <v>24</v>
      </c>
      <c r="D43" s="5" t="s">
        <v>15</v>
      </c>
      <c r="E43" s="5">
        <f>SUM(E44:E49)</f>
        <v>203</v>
      </c>
      <c r="F43" s="5">
        <f>SUM(F44:F49)</f>
        <v>12990</v>
      </c>
      <c r="G43" s="5">
        <f t="shared" ref="G43:L43" si="4">SUM(G44:G49)</f>
        <v>5</v>
      </c>
      <c r="H43" s="5">
        <f t="shared" si="4"/>
        <v>2294.15</v>
      </c>
      <c r="I43" s="5">
        <f t="shared" si="4"/>
        <v>0</v>
      </c>
      <c r="J43" s="5">
        <f t="shared" si="4"/>
        <v>0</v>
      </c>
      <c r="K43" s="5">
        <f t="shared" si="4"/>
        <v>0</v>
      </c>
      <c r="L43" s="5">
        <f t="shared" si="4"/>
        <v>0</v>
      </c>
    </row>
    <row r="44" spans="2:12" ht="15.75" thickBot="1" x14ac:dyDescent="0.3">
      <c r="B44" s="9"/>
      <c r="C44" s="6" t="s">
        <v>68</v>
      </c>
      <c r="D44" s="7" t="s">
        <v>17</v>
      </c>
      <c r="E44" s="7"/>
      <c r="F44" s="7"/>
      <c r="G44" s="8">
        <v>5</v>
      </c>
      <c r="H44" s="8">
        <v>2294.15</v>
      </c>
      <c r="I44" s="8"/>
      <c r="J44" s="8"/>
      <c r="K44" s="8"/>
      <c r="L44" s="8"/>
    </row>
    <row r="45" spans="2:12" ht="15.75" thickBot="1" x14ac:dyDescent="0.3">
      <c r="B45" s="9"/>
      <c r="C45" s="6" t="s">
        <v>69</v>
      </c>
      <c r="D45" s="7" t="s">
        <v>17</v>
      </c>
      <c r="E45" s="7">
        <v>2</v>
      </c>
      <c r="F45" s="7">
        <v>1760</v>
      </c>
      <c r="G45" s="8"/>
      <c r="H45" s="8"/>
      <c r="I45" s="8"/>
      <c r="J45" s="8"/>
      <c r="K45" s="8"/>
      <c r="L45" s="8"/>
    </row>
    <row r="46" spans="2:12" ht="15.75" thickBot="1" x14ac:dyDescent="0.3">
      <c r="B46" s="9"/>
      <c r="C46" s="6" t="s">
        <v>70</v>
      </c>
      <c r="D46" s="7" t="s">
        <v>17</v>
      </c>
      <c r="E46" s="7">
        <v>3</v>
      </c>
      <c r="F46" s="7">
        <v>111</v>
      </c>
      <c r="G46" s="8"/>
      <c r="H46" s="8"/>
      <c r="I46" s="8"/>
      <c r="J46" s="8"/>
      <c r="K46" s="8"/>
      <c r="L46" s="8"/>
    </row>
    <row r="47" spans="2:12" ht="15.75" thickBot="1" x14ac:dyDescent="0.3">
      <c r="B47" s="9"/>
      <c r="C47" s="6" t="s">
        <v>71</v>
      </c>
      <c r="D47" s="7" t="s">
        <v>17</v>
      </c>
      <c r="E47" s="7">
        <v>1</v>
      </c>
      <c r="F47" s="7">
        <v>1120</v>
      </c>
      <c r="G47" s="8"/>
      <c r="H47" s="8"/>
      <c r="I47" s="8"/>
      <c r="J47" s="8"/>
      <c r="K47" s="8"/>
      <c r="L47" s="8"/>
    </row>
    <row r="48" spans="2:12" ht="15.75" thickBot="1" x14ac:dyDescent="0.3">
      <c r="B48" s="9"/>
      <c r="C48" s="6" t="s">
        <v>72</v>
      </c>
      <c r="D48" s="7" t="s">
        <v>74</v>
      </c>
      <c r="E48" s="7">
        <v>98</v>
      </c>
      <c r="F48" s="7">
        <v>9800</v>
      </c>
      <c r="G48" s="8"/>
      <c r="H48" s="8"/>
      <c r="I48" s="8"/>
      <c r="J48" s="8"/>
      <c r="K48" s="8"/>
      <c r="L48" s="8"/>
    </row>
    <row r="49" spans="2:12" ht="15.75" thickBot="1" x14ac:dyDescent="0.3">
      <c r="B49" s="9"/>
      <c r="C49" s="6" t="s">
        <v>73</v>
      </c>
      <c r="D49" s="7" t="s">
        <v>74</v>
      </c>
      <c r="E49" s="7">
        <v>99</v>
      </c>
      <c r="F49" s="7">
        <v>199</v>
      </c>
      <c r="G49" s="8"/>
      <c r="H49" s="8"/>
      <c r="I49" s="8"/>
      <c r="J49" s="8"/>
      <c r="K49" s="8"/>
      <c r="L49" s="8"/>
    </row>
    <row r="50" spans="2:12" ht="16.5" thickBot="1" x14ac:dyDescent="0.3">
      <c r="B50" s="3" t="s">
        <v>30</v>
      </c>
      <c r="C50" s="4" t="s">
        <v>27</v>
      </c>
      <c r="D50" s="5" t="s">
        <v>15</v>
      </c>
      <c r="E50" s="5">
        <f>SUM(E51:E57)</f>
        <v>10</v>
      </c>
      <c r="F50" s="5">
        <f>SUM(F51:F57)</f>
        <v>10500</v>
      </c>
      <c r="G50" s="5">
        <f>SUM(G58:G76)</f>
        <v>0</v>
      </c>
      <c r="H50" s="5">
        <f>SUM(H51:H57)</f>
        <v>5200.6499999999996</v>
      </c>
      <c r="I50" s="5">
        <f>SUM(I51:I57)</f>
        <v>0</v>
      </c>
      <c r="J50" s="5">
        <f t="shared" ref="J50:L50" si="5">SUM(J51:J57)</f>
        <v>0</v>
      </c>
      <c r="K50" s="5">
        <f t="shared" si="5"/>
        <v>0</v>
      </c>
      <c r="L50" s="5">
        <f t="shared" si="5"/>
        <v>0</v>
      </c>
    </row>
    <row r="51" spans="2:12" ht="15.75" thickBot="1" x14ac:dyDescent="0.3">
      <c r="B51" s="3"/>
      <c r="C51" s="6" t="s">
        <v>107</v>
      </c>
      <c r="D51" s="7" t="s">
        <v>25</v>
      </c>
      <c r="E51" s="7">
        <v>10</v>
      </c>
      <c r="F51" s="7">
        <v>10500</v>
      </c>
      <c r="G51" s="11"/>
      <c r="H51" s="11"/>
      <c r="I51" s="11"/>
      <c r="J51" s="11"/>
      <c r="K51" s="11"/>
      <c r="L51" s="11"/>
    </row>
    <row r="52" spans="2:12" ht="15.75" thickBot="1" x14ac:dyDescent="0.3">
      <c r="B52" s="3"/>
      <c r="C52" s="6" t="s">
        <v>101</v>
      </c>
      <c r="D52" s="7" t="s">
        <v>17</v>
      </c>
      <c r="E52" s="7"/>
      <c r="F52" s="7"/>
      <c r="G52" s="7">
        <v>10</v>
      </c>
      <c r="H52" s="7">
        <v>2928.7</v>
      </c>
      <c r="I52" s="11"/>
      <c r="J52" s="11"/>
      <c r="K52" s="11"/>
      <c r="L52" s="11"/>
    </row>
    <row r="53" spans="2:12" ht="15.75" thickBot="1" x14ac:dyDescent="0.3">
      <c r="B53" s="3"/>
      <c r="C53" s="6" t="s">
        <v>102</v>
      </c>
      <c r="D53" s="7" t="s">
        <v>17</v>
      </c>
      <c r="E53" s="7"/>
      <c r="F53" s="7"/>
      <c r="G53" s="7">
        <v>5</v>
      </c>
      <c r="H53" s="7">
        <v>488.1</v>
      </c>
      <c r="I53" s="11"/>
      <c r="J53" s="11"/>
      <c r="K53" s="11"/>
      <c r="L53" s="11"/>
    </row>
    <row r="54" spans="2:12" ht="15.75" thickBot="1" x14ac:dyDescent="0.3">
      <c r="B54" s="3"/>
      <c r="C54" s="6" t="s">
        <v>103</v>
      </c>
      <c r="D54" s="7" t="s">
        <v>17</v>
      </c>
      <c r="E54" s="7"/>
      <c r="F54" s="7"/>
      <c r="G54" s="7">
        <v>5</v>
      </c>
      <c r="H54" s="7">
        <v>505.52</v>
      </c>
      <c r="I54" s="11"/>
      <c r="J54" s="11"/>
      <c r="K54" s="11"/>
      <c r="L54" s="11"/>
    </row>
    <row r="55" spans="2:12" ht="15.75" thickBot="1" x14ac:dyDescent="0.3">
      <c r="B55" s="3"/>
      <c r="C55" s="6" t="s">
        <v>104</v>
      </c>
      <c r="D55" s="7" t="s">
        <v>17</v>
      </c>
      <c r="E55" s="7"/>
      <c r="F55" s="7"/>
      <c r="G55" s="7">
        <v>5</v>
      </c>
      <c r="H55" s="7">
        <v>494.54</v>
      </c>
      <c r="I55" s="11"/>
      <c r="J55" s="11"/>
      <c r="K55" s="11"/>
      <c r="L55" s="11"/>
    </row>
    <row r="56" spans="2:12" ht="15.75" thickBot="1" x14ac:dyDescent="0.3">
      <c r="B56" s="3"/>
      <c r="C56" s="6" t="s">
        <v>105</v>
      </c>
      <c r="D56" s="7" t="s">
        <v>17</v>
      </c>
      <c r="E56" s="7"/>
      <c r="F56" s="7"/>
      <c r="G56" s="7">
        <v>3</v>
      </c>
      <c r="H56" s="7">
        <v>589.47</v>
      </c>
      <c r="I56" s="11"/>
      <c r="J56" s="11"/>
      <c r="K56" s="11"/>
      <c r="L56" s="11"/>
    </row>
    <row r="57" spans="2:12" ht="15.75" thickBot="1" x14ac:dyDescent="0.3">
      <c r="B57" s="3"/>
      <c r="C57" s="6" t="s">
        <v>106</v>
      </c>
      <c r="D57" s="7" t="s">
        <v>17</v>
      </c>
      <c r="E57" s="7"/>
      <c r="F57" s="7"/>
      <c r="G57" s="7">
        <v>1</v>
      </c>
      <c r="H57" s="7">
        <v>194.32</v>
      </c>
      <c r="I57" s="11"/>
      <c r="J57" s="11"/>
      <c r="K57" s="11"/>
      <c r="L57" s="11"/>
    </row>
    <row r="58" spans="2:12" ht="32.25" thickBot="1" x14ac:dyDescent="0.3">
      <c r="B58" s="3" t="s">
        <v>31</v>
      </c>
      <c r="C58" s="4" t="s">
        <v>75</v>
      </c>
      <c r="D58" s="5" t="s">
        <v>15</v>
      </c>
      <c r="E58" s="5">
        <f>SUM(E59:E76)</f>
        <v>797</v>
      </c>
      <c r="F58" s="5">
        <f>SUM(F59:F76)</f>
        <v>91710</v>
      </c>
      <c r="G58" s="5">
        <f t="shared" ref="G58:L58" si="6">SUM(G59:G75)</f>
        <v>0</v>
      </c>
      <c r="H58" s="5">
        <f t="shared" si="6"/>
        <v>0</v>
      </c>
      <c r="I58" s="5">
        <f>SUM(I59:I75)</f>
        <v>198</v>
      </c>
      <c r="J58" s="5">
        <f>SUM(J59:J76)</f>
        <v>52221</v>
      </c>
      <c r="K58" s="5">
        <f t="shared" si="6"/>
        <v>0</v>
      </c>
      <c r="L58" s="5">
        <f t="shared" si="6"/>
        <v>0</v>
      </c>
    </row>
    <row r="59" spans="2:12" ht="15.75" thickBot="1" x14ac:dyDescent="0.3">
      <c r="B59" s="3"/>
      <c r="C59" s="6" t="s">
        <v>76</v>
      </c>
      <c r="D59" s="7" t="s">
        <v>17</v>
      </c>
      <c r="E59" s="7">
        <v>120</v>
      </c>
      <c r="F59" s="7">
        <v>17400</v>
      </c>
      <c r="G59" s="11"/>
      <c r="H59" s="11"/>
      <c r="I59" s="11"/>
      <c r="J59" s="11"/>
      <c r="K59" s="11"/>
      <c r="L59" s="11"/>
    </row>
    <row r="60" spans="2:12" ht="15.75" thickBot="1" x14ac:dyDescent="0.3">
      <c r="B60" s="3"/>
      <c r="C60" s="6" t="s">
        <v>82</v>
      </c>
      <c r="D60" s="7" t="s">
        <v>17</v>
      </c>
      <c r="E60" s="7">
        <v>50</v>
      </c>
      <c r="F60" s="7">
        <v>24000</v>
      </c>
      <c r="G60" s="11"/>
      <c r="H60" s="11"/>
      <c r="I60" s="11"/>
      <c r="J60" s="11"/>
      <c r="K60" s="11"/>
      <c r="L60" s="11"/>
    </row>
    <row r="61" spans="2:12" ht="15.75" thickBot="1" x14ac:dyDescent="0.3">
      <c r="B61" s="3"/>
      <c r="C61" s="6" t="s">
        <v>77</v>
      </c>
      <c r="D61" s="7" t="s">
        <v>17</v>
      </c>
      <c r="E61" s="7">
        <v>55</v>
      </c>
      <c r="F61" s="7">
        <v>7150</v>
      </c>
      <c r="G61" s="11"/>
      <c r="H61" s="11"/>
      <c r="I61" s="11"/>
      <c r="J61" s="11"/>
      <c r="K61" s="11"/>
      <c r="L61" s="11"/>
    </row>
    <row r="62" spans="2:12" ht="15.75" thickBot="1" x14ac:dyDescent="0.3">
      <c r="B62" s="3"/>
      <c r="C62" s="6" t="s">
        <v>78</v>
      </c>
      <c r="D62" s="7" t="s">
        <v>17</v>
      </c>
      <c r="E62" s="7">
        <v>60</v>
      </c>
      <c r="F62" s="7">
        <v>3900</v>
      </c>
      <c r="G62" s="11"/>
      <c r="H62" s="11"/>
      <c r="I62" s="11"/>
      <c r="J62" s="11"/>
      <c r="K62" s="11"/>
      <c r="L62" s="11"/>
    </row>
    <row r="63" spans="2:12" ht="15.75" thickBot="1" x14ac:dyDescent="0.3">
      <c r="B63" s="3"/>
      <c r="C63" s="6" t="s">
        <v>79</v>
      </c>
      <c r="D63" s="7" t="s">
        <v>80</v>
      </c>
      <c r="E63" s="7">
        <v>62</v>
      </c>
      <c r="F63" s="7">
        <v>26040</v>
      </c>
      <c r="G63" s="11"/>
      <c r="H63" s="11"/>
      <c r="I63" s="11"/>
      <c r="J63" s="11"/>
      <c r="K63" s="11"/>
      <c r="L63" s="11"/>
    </row>
    <row r="64" spans="2:12" ht="15.75" thickBot="1" x14ac:dyDescent="0.3">
      <c r="B64" s="3"/>
      <c r="C64" s="6" t="s">
        <v>83</v>
      </c>
      <c r="D64" s="7" t="s">
        <v>17</v>
      </c>
      <c r="E64" s="7">
        <v>130</v>
      </c>
      <c r="F64" s="7">
        <v>5460</v>
      </c>
      <c r="G64" s="11"/>
      <c r="H64" s="11"/>
      <c r="I64" s="11"/>
      <c r="J64" s="11"/>
      <c r="K64" s="11"/>
      <c r="L64" s="11"/>
    </row>
    <row r="65" spans="2:12" ht="15.75" thickBot="1" x14ac:dyDescent="0.3">
      <c r="B65" s="3"/>
      <c r="C65" s="6" t="s">
        <v>84</v>
      </c>
      <c r="D65" s="7" t="s">
        <v>80</v>
      </c>
      <c r="E65" s="7">
        <v>200</v>
      </c>
      <c r="F65" s="7">
        <v>3200</v>
      </c>
      <c r="G65" s="11"/>
      <c r="H65" s="11"/>
      <c r="I65" s="11"/>
      <c r="J65" s="11"/>
      <c r="K65" s="11"/>
      <c r="L65" s="11"/>
    </row>
    <row r="66" spans="2:12" ht="15.75" thickBot="1" x14ac:dyDescent="0.3">
      <c r="B66" s="3"/>
      <c r="C66" s="6" t="s">
        <v>85</v>
      </c>
      <c r="D66" s="7" t="s">
        <v>80</v>
      </c>
      <c r="E66" s="7">
        <v>120</v>
      </c>
      <c r="F66" s="7">
        <v>4560</v>
      </c>
      <c r="G66" s="11"/>
      <c r="H66" s="11"/>
      <c r="I66" s="11"/>
      <c r="J66" s="11"/>
      <c r="K66" s="11"/>
      <c r="L66" s="11"/>
    </row>
    <row r="67" spans="2:12" ht="15.75" thickBot="1" x14ac:dyDescent="0.3">
      <c r="B67" s="3"/>
      <c r="C67" s="6" t="s">
        <v>86</v>
      </c>
      <c r="D67" s="7" t="s">
        <v>17</v>
      </c>
      <c r="E67" s="7"/>
      <c r="F67" s="7"/>
      <c r="G67" s="11"/>
      <c r="H67" s="11"/>
      <c r="I67" s="7">
        <v>9</v>
      </c>
      <c r="J67" s="7">
        <v>3270</v>
      </c>
      <c r="K67" s="11"/>
      <c r="L67" s="11"/>
    </row>
    <row r="68" spans="2:12" ht="15.75" thickBot="1" x14ac:dyDescent="0.3">
      <c r="B68" s="3"/>
      <c r="C68" s="6" t="s">
        <v>87</v>
      </c>
      <c r="D68" s="7" t="s">
        <v>17</v>
      </c>
      <c r="E68" s="7"/>
      <c r="F68" s="7"/>
      <c r="G68" s="11"/>
      <c r="H68" s="11"/>
      <c r="I68" s="7">
        <v>25</v>
      </c>
      <c r="J68" s="7">
        <v>11850</v>
      </c>
      <c r="K68" s="11"/>
      <c r="L68" s="11"/>
    </row>
    <row r="69" spans="2:12" ht="15.75" thickBot="1" x14ac:dyDescent="0.3">
      <c r="B69" s="3"/>
      <c r="C69" s="6" t="s">
        <v>88</v>
      </c>
      <c r="D69" s="7" t="s">
        <v>17</v>
      </c>
      <c r="E69" s="7"/>
      <c r="F69" s="7"/>
      <c r="G69" s="11"/>
      <c r="H69" s="11"/>
      <c r="I69" s="7">
        <v>34</v>
      </c>
      <c r="J69" s="7">
        <v>9670</v>
      </c>
      <c r="K69" s="11"/>
      <c r="L69" s="11"/>
    </row>
    <row r="70" spans="2:12" ht="15.75" thickBot="1" x14ac:dyDescent="0.3">
      <c r="B70" s="3"/>
      <c r="C70" s="6" t="s">
        <v>89</v>
      </c>
      <c r="D70" s="7" t="s">
        <v>80</v>
      </c>
      <c r="E70" s="7"/>
      <c r="F70" s="7"/>
      <c r="G70" s="11"/>
      <c r="H70" s="11"/>
      <c r="I70" s="7">
        <v>20</v>
      </c>
      <c r="J70" s="7">
        <v>6900</v>
      </c>
      <c r="K70" s="11"/>
      <c r="L70" s="11"/>
    </row>
    <row r="71" spans="2:12" ht="15.75" thickBot="1" x14ac:dyDescent="0.3">
      <c r="B71" s="3"/>
      <c r="C71" s="6" t="s">
        <v>90</v>
      </c>
      <c r="D71" s="7" t="s">
        <v>80</v>
      </c>
      <c r="E71" s="7"/>
      <c r="F71" s="7"/>
      <c r="G71" s="11"/>
      <c r="H71" s="11"/>
      <c r="I71" s="7">
        <v>4</v>
      </c>
      <c r="J71" s="7">
        <v>2000</v>
      </c>
      <c r="K71" s="11"/>
      <c r="L71" s="11"/>
    </row>
    <row r="72" spans="2:12" ht="15.75" thickBot="1" x14ac:dyDescent="0.3">
      <c r="B72" s="3"/>
      <c r="C72" s="6" t="s">
        <v>91</v>
      </c>
      <c r="D72" s="7" t="s">
        <v>80</v>
      </c>
      <c r="E72" s="7"/>
      <c r="F72" s="7"/>
      <c r="G72" s="11"/>
      <c r="H72" s="11"/>
      <c r="I72" s="7">
        <v>10</v>
      </c>
      <c r="J72" s="7">
        <v>5000</v>
      </c>
      <c r="K72" s="11"/>
      <c r="L72" s="11"/>
    </row>
    <row r="73" spans="2:12" ht="15.75" thickBot="1" x14ac:dyDescent="0.3">
      <c r="B73" s="3"/>
      <c r="C73" s="6" t="s">
        <v>92</v>
      </c>
      <c r="D73" s="7" t="s">
        <v>17</v>
      </c>
      <c r="E73" s="7"/>
      <c r="F73" s="7"/>
      <c r="G73" s="11"/>
      <c r="H73" s="11"/>
      <c r="I73" s="7">
        <v>32</v>
      </c>
      <c r="J73" s="7">
        <v>7330</v>
      </c>
      <c r="K73" s="11"/>
      <c r="L73" s="11"/>
    </row>
    <row r="74" spans="2:12" ht="15.75" thickBot="1" x14ac:dyDescent="0.3">
      <c r="B74" s="3"/>
      <c r="C74" s="6" t="s">
        <v>93</v>
      </c>
      <c r="D74" s="7" t="s">
        <v>17</v>
      </c>
      <c r="E74" s="7"/>
      <c r="F74" s="7"/>
      <c r="G74" s="11"/>
      <c r="H74" s="11"/>
      <c r="I74" s="7">
        <v>32</v>
      </c>
      <c r="J74" s="7">
        <v>2285</v>
      </c>
      <c r="K74" s="11"/>
      <c r="L74" s="11"/>
    </row>
    <row r="75" spans="2:12" ht="15.75" thickBot="1" x14ac:dyDescent="0.3">
      <c r="B75" s="3"/>
      <c r="C75" s="6" t="s">
        <v>94</v>
      </c>
      <c r="D75" s="7" t="s">
        <v>80</v>
      </c>
      <c r="E75" s="7"/>
      <c r="F75" s="7"/>
      <c r="G75" s="11"/>
      <c r="H75" s="11"/>
      <c r="I75" s="7">
        <v>32</v>
      </c>
      <c r="J75" s="7">
        <v>415.25</v>
      </c>
      <c r="K75" s="11"/>
      <c r="L75" s="11"/>
    </row>
    <row r="76" spans="2:12" ht="15.75" thickBot="1" x14ac:dyDescent="0.3">
      <c r="B76" s="3"/>
      <c r="C76" s="6" t="s">
        <v>95</v>
      </c>
      <c r="D76" s="7" t="s">
        <v>80</v>
      </c>
      <c r="E76" s="7"/>
      <c r="F76" s="7"/>
      <c r="G76" s="11"/>
      <c r="H76" s="11"/>
      <c r="I76" s="7">
        <v>32</v>
      </c>
      <c r="J76" s="7">
        <v>3500.75</v>
      </c>
      <c r="K76" s="11"/>
      <c r="L76" s="11"/>
    </row>
    <row r="77" spans="2:12" ht="29.25" thickBot="1" x14ac:dyDescent="0.3">
      <c r="B77" s="3" t="s">
        <v>36</v>
      </c>
      <c r="C77" s="10" t="s">
        <v>29</v>
      </c>
      <c r="D77" s="11" t="s">
        <v>15</v>
      </c>
      <c r="E77" s="5">
        <f>SUM(E78:E80)</f>
        <v>1</v>
      </c>
      <c r="F77" s="5">
        <f t="shared" ref="F77:L77" si="7">SUM(F78:F81)</f>
        <v>9360</v>
      </c>
      <c r="G77" s="5">
        <f t="shared" si="7"/>
        <v>0</v>
      </c>
      <c r="H77" s="5">
        <f t="shared" si="7"/>
        <v>0</v>
      </c>
      <c r="I77" s="5">
        <f t="shared" si="7"/>
        <v>2</v>
      </c>
      <c r="J77" s="5">
        <f t="shared" si="7"/>
        <v>1600</v>
      </c>
      <c r="K77" s="5">
        <f t="shared" si="7"/>
        <v>0</v>
      </c>
      <c r="L77" s="5">
        <f t="shared" si="7"/>
        <v>0</v>
      </c>
    </row>
    <row r="78" spans="2:12" ht="15.75" thickBot="1" x14ac:dyDescent="0.3">
      <c r="B78" s="3"/>
      <c r="C78" s="6" t="s">
        <v>96</v>
      </c>
      <c r="D78" s="7" t="s">
        <v>17</v>
      </c>
      <c r="E78" s="7"/>
      <c r="F78" s="7"/>
      <c r="G78" s="7"/>
      <c r="H78" s="7"/>
      <c r="I78" s="7">
        <v>1</v>
      </c>
      <c r="J78" s="7">
        <v>1000</v>
      </c>
      <c r="K78" s="7"/>
      <c r="L78" s="7"/>
    </row>
    <row r="79" spans="2:12" ht="15.75" thickBot="1" x14ac:dyDescent="0.3">
      <c r="B79" s="3"/>
      <c r="C79" s="6" t="s">
        <v>97</v>
      </c>
      <c r="D79" s="7" t="s">
        <v>17</v>
      </c>
      <c r="E79" s="7"/>
      <c r="F79" s="7"/>
      <c r="G79" s="7"/>
      <c r="H79" s="7"/>
      <c r="I79" s="7">
        <v>1</v>
      </c>
      <c r="J79" s="7">
        <v>600</v>
      </c>
      <c r="K79" s="7"/>
      <c r="L79" s="7"/>
    </row>
    <row r="80" spans="2:12" ht="15.75" thickBot="1" x14ac:dyDescent="0.3">
      <c r="B80" s="3"/>
      <c r="C80" s="6" t="s">
        <v>98</v>
      </c>
      <c r="D80" s="7" t="s">
        <v>17</v>
      </c>
      <c r="E80" s="7">
        <v>1</v>
      </c>
      <c r="F80" s="7">
        <v>6280</v>
      </c>
      <c r="G80" s="7"/>
      <c r="H80" s="7"/>
      <c r="I80" s="7"/>
      <c r="J80" s="7"/>
      <c r="K80" s="7"/>
      <c r="L80" s="7"/>
    </row>
    <row r="81" spans="2:12" ht="30.75" thickBot="1" x14ac:dyDescent="0.3">
      <c r="B81" s="3"/>
      <c r="C81" s="6" t="s">
        <v>99</v>
      </c>
      <c r="D81" s="7" t="s">
        <v>15</v>
      </c>
      <c r="E81" s="7"/>
      <c r="F81" s="7">
        <v>3080</v>
      </c>
      <c r="G81" s="7"/>
      <c r="H81" s="7"/>
      <c r="I81" s="7"/>
      <c r="J81" s="7"/>
      <c r="K81" s="7"/>
      <c r="L81" s="7"/>
    </row>
    <row r="82" spans="2:12" ht="16.5" thickBot="1" x14ac:dyDescent="0.3">
      <c r="B82" s="3" t="s">
        <v>36</v>
      </c>
      <c r="C82" s="4" t="s">
        <v>109</v>
      </c>
      <c r="D82" s="5" t="s">
        <v>15</v>
      </c>
      <c r="E82" s="5">
        <f t="shared" ref="E82:L82" si="8">SUM(E83:E96)</f>
        <v>63</v>
      </c>
      <c r="F82" s="5">
        <f t="shared" si="8"/>
        <v>5039.38</v>
      </c>
      <c r="G82" s="5">
        <f t="shared" si="8"/>
        <v>32</v>
      </c>
      <c r="H82" s="5">
        <f t="shared" si="8"/>
        <v>694.4</v>
      </c>
      <c r="I82" s="5">
        <f t="shared" si="8"/>
        <v>102</v>
      </c>
      <c r="J82" s="5">
        <f t="shared" si="8"/>
        <v>17018</v>
      </c>
      <c r="K82" s="5">
        <f t="shared" si="8"/>
        <v>0</v>
      </c>
      <c r="L82" s="5">
        <f t="shared" si="8"/>
        <v>0</v>
      </c>
    </row>
    <row r="83" spans="2:12" ht="15.75" thickBot="1" x14ac:dyDescent="0.3">
      <c r="B83" s="3"/>
      <c r="C83" s="6" t="s">
        <v>110</v>
      </c>
      <c r="D83" s="7" t="s">
        <v>17</v>
      </c>
      <c r="E83" s="7"/>
      <c r="F83" s="7"/>
      <c r="G83" s="11"/>
      <c r="H83" s="11"/>
      <c r="I83" s="7">
        <v>2</v>
      </c>
      <c r="J83" s="7">
        <v>9198</v>
      </c>
      <c r="K83" s="11"/>
      <c r="L83" s="11"/>
    </row>
    <row r="84" spans="2:12" ht="15.75" thickBot="1" x14ac:dyDescent="0.3">
      <c r="B84" s="3"/>
      <c r="C84" s="6" t="s">
        <v>111</v>
      </c>
      <c r="D84" s="7" t="s">
        <v>17</v>
      </c>
      <c r="E84" s="7"/>
      <c r="F84" s="7"/>
      <c r="G84" s="11"/>
      <c r="H84" s="11"/>
      <c r="I84" s="7">
        <v>1</v>
      </c>
      <c r="J84" s="7">
        <v>2000</v>
      </c>
      <c r="K84" s="11"/>
      <c r="L84" s="11"/>
    </row>
    <row r="85" spans="2:12" ht="15.75" thickBot="1" x14ac:dyDescent="0.3">
      <c r="B85" s="3"/>
      <c r="C85" s="6" t="s">
        <v>112</v>
      </c>
      <c r="D85" s="7" t="s">
        <v>59</v>
      </c>
      <c r="E85" s="7"/>
      <c r="F85" s="7"/>
      <c r="G85" s="7">
        <v>6</v>
      </c>
      <c r="H85" s="7">
        <v>156.12</v>
      </c>
      <c r="I85" s="7"/>
      <c r="J85" s="7"/>
      <c r="K85" s="11"/>
      <c r="L85" s="11"/>
    </row>
    <row r="86" spans="2:12" ht="15.75" thickBot="1" x14ac:dyDescent="0.3">
      <c r="B86" s="3"/>
      <c r="C86" s="6" t="s">
        <v>113</v>
      </c>
      <c r="D86" s="7" t="s">
        <v>17</v>
      </c>
      <c r="E86" s="7"/>
      <c r="F86" s="7"/>
      <c r="G86" s="7">
        <v>1</v>
      </c>
      <c r="H86" s="7">
        <v>113.28</v>
      </c>
      <c r="I86" s="7"/>
      <c r="J86" s="7"/>
      <c r="K86" s="11"/>
      <c r="L86" s="11"/>
    </row>
    <row r="87" spans="2:12" ht="15.75" thickBot="1" x14ac:dyDescent="0.3">
      <c r="B87" s="9"/>
      <c r="C87" s="6" t="s">
        <v>114</v>
      </c>
      <c r="D87" s="7"/>
      <c r="E87" s="7"/>
      <c r="F87" s="7"/>
      <c r="G87" s="7">
        <v>25</v>
      </c>
      <c r="H87" s="7">
        <v>425</v>
      </c>
      <c r="I87" s="7"/>
      <c r="J87" s="7"/>
      <c r="K87" s="7"/>
      <c r="L87" s="7"/>
    </row>
    <row r="88" spans="2:12" ht="15.75" thickBot="1" x14ac:dyDescent="0.3">
      <c r="B88" s="9"/>
      <c r="C88" s="6" t="s">
        <v>115</v>
      </c>
      <c r="D88" s="7" t="s">
        <v>17</v>
      </c>
      <c r="E88" s="7">
        <v>3</v>
      </c>
      <c r="F88" s="7">
        <v>1170</v>
      </c>
      <c r="G88" s="7"/>
      <c r="H88" s="7"/>
      <c r="I88" s="7"/>
      <c r="J88" s="7"/>
      <c r="K88" s="7"/>
      <c r="L88" s="7"/>
    </row>
    <row r="89" spans="2:12" ht="15.75" thickBot="1" x14ac:dyDescent="0.3">
      <c r="B89" s="9"/>
      <c r="C89" s="6" t="s">
        <v>116</v>
      </c>
      <c r="D89" s="7" t="s">
        <v>17</v>
      </c>
      <c r="E89" s="7">
        <v>1</v>
      </c>
      <c r="F89" s="7">
        <v>600</v>
      </c>
      <c r="G89" s="7"/>
      <c r="H89" s="7"/>
      <c r="I89" s="7"/>
      <c r="J89" s="7"/>
      <c r="K89" s="7"/>
      <c r="L89" s="7"/>
    </row>
    <row r="90" spans="2:12" ht="15.75" thickBot="1" x14ac:dyDescent="0.3">
      <c r="B90" s="9"/>
      <c r="C90" s="6" t="s">
        <v>117</v>
      </c>
      <c r="D90" s="7" t="s">
        <v>17</v>
      </c>
      <c r="E90" s="7">
        <v>2</v>
      </c>
      <c r="F90" s="7">
        <v>1600</v>
      </c>
      <c r="G90" s="7"/>
      <c r="H90" s="7"/>
      <c r="I90" s="7"/>
      <c r="J90" s="7"/>
      <c r="K90" s="7"/>
      <c r="L90" s="7"/>
    </row>
    <row r="91" spans="2:12" ht="15.75" thickBot="1" x14ac:dyDescent="0.3">
      <c r="B91" s="9"/>
      <c r="C91" s="6" t="s">
        <v>118</v>
      </c>
      <c r="D91" s="7" t="s">
        <v>17</v>
      </c>
      <c r="E91" s="7">
        <v>2</v>
      </c>
      <c r="F91" s="7">
        <v>660</v>
      </c>
      <c r="G91" s="7"/>
      <c r="H91" s="7"/>
      <c r="I91" s="7"/>
      <c r="J91" s="7"/>
      <c r="K91" s="7"/>
      <c r="L91" s="7"/>
    </row>
    <row r="92" spans="2:12" ht="15.75" thickBot="1" x14ac:dyDescent="0.3">
      <c r="B92" s="9"/>
      <c r="C92" s="6" t="s">
        <v>119</v>
      </c>
      <c r="D92" s="7" t="s">
        <v>17</v>
      </c>
      <c r="E92" s="7"/>
      <c r="F92" s="7"/>
      <c r="G92" s="7"/>
      <c r="H92" s="7"/>
      <c r="I92" s="7">
        <v>27</v>
      </c>
      <c r="J92" s="7">
        <v>540</v>
      </c>
      <c r="K92" s="7"/>
      <c r="L92" s="7"/>
    </row>
    <row r="93" spans="2:12" ht="15.75" thickBot="1" x14ac:dyDescent="0.3">
      <c r="B93" s="9"/>
      <c r="C93" s="6" t="s">
        <v>120</v>
      </c>
      <c r="D93" s="7" t="s">
        <v>17</v>
      </c>
      <c r="E93" s="7"/>
      <c r="F93" s="7"/>
      <c r="G93" s="7"/>
      <c r="H93" s="7"/>
      <c r="I93" s="7">
        <v>49</v>
      </c>
      <c r="J93" s="7">
        <v>4080</v>
      </c>
      <c r="K93" s="7"/>
      <c r="L93" s="7"/>
    </row>
    <row r="94" spans="2:12" ht="15.75" thickBot="1" x14ac:dyDescent="0.3">
      <c r="B94" s="9"/>
      <c r="C94" s="6" t="s">
        <v>121</v>
      </c>
      <c r="D94" s="7" t="s">
        <v>17</v>
      </c>
      <c r="E94" s="7"/>
      <c r="F94" s="7"/>
      <c r="G94" s="7"/>
      <c r="H94" s="7"/>
      <c r="I94" s="7">
        <v>22</v>
      </c>
      <c r="J94" s="7">
        <v>1100</v>
      </c>
      <c r="K94" s="7"/>
      <c r="L94" s="7"/>
    </row>
    <row r="95" spans="2:12" ht="15.75" thickBot="1" x14ac:dyDescent="0.3">
      <c r="B95" s="9"/>
      <c r="C95" s="6" t="s">
        <v>122</v>
      </c>
      <c r="D95" s="7" t="s">
        <v>17</v>
      </c>
      <c r="E95" s="7"/>
      <c r="F95" s="7"/>
      <c r="G95" s="7"/>
      <c r="H95" s="7"/>
      <c r="I95" s="7">
        <v>1</v>
      </c>
      <c r="J95" s="7">
        <v>100</v>
      </c>
      <c r="K95" s="7"/>
      <c r="L95" s="7"/>
    </row>
    <row r="96" spans="2:12" ht="15.75" thickBot="1" x14ac:dyDescent="0.3">
      <c r="B96" s="9"/>
      <c r="C96" s="6" t="s">
        <v>123</v>
      </c>
      <c r="D96" s="7" t="s">
        <v>124</v>
      </c>
      <c r="E96" s="7">
        <v>55</v>
      </c>
      <c r="F96" s="7">
        <v>1009.38</v>
      </c>
      <c r="G96" s="7"/>
      <c r="H96" s="7"/>
      <c r="I96" s="7"/>
      <c r="J96" s="7"/>
      <c r="K96" s="7"/>
      <c r="L96" s="7"/>
    </row>
    <row r="97" spans="2:12" ht="16.5" thickBot="1" x14ac:dyDescent="0.3">
      <c r="B97" s="12" t="s">
        <v>37</v>
      </c>
      <c r="C97" s="4" t="s">
        <v>38</v>
      </c>
      <c r="D97" s="11" t="s">
        <v>15</v>
      </c>
      <c r="E97" s="11">
        <f>SUM(E98:E99)</f>
        <v>0</v>
      </c>
      <c r="F97" s="11">
        <f t="shared" ref="F97:L97" si="9">SUM(F98:F99)</f>
        <v>0</v>
      </c>
      <c r="G97" s="11">
        <f t="shared" si="9"/>
        <v>0</v>
      </c>
      <c r="H97" s="11">
        <f t="shared" si="9"/>
        <v>0</v>
      </c>
      <c r="I97" s="11">
        <f t="shared" si="9"/>
        <v>0</v>
      </c>
      <c r="J97" s="11">
        <f t="shared" si="9"/>
        <v>0</v>
      </c>
      <c r="K97" s="11">
        <f t="shared" si="9"/>
        <v>0</v>
      </c>
      <c r="L97" s="11">
        <f t="shared" si="9"/>
        <v>0</v>
      </c>
    </row>
    <row r="98" spans="2:12" ht="15.75" thickBot="1" x14ac:dyDescent="0.3">
      <c r="B98" s="3"/>
      <c r="C98" s="25" t="s">
        <v>39</v>
      </c>
      <c r="D98" s="6"/>
      <c r="E98" s="7"/>
      <c r="F98" s="7"/>
      <c r="G98" s="7"/>
      <c r="H98" s="7"/>
      <c r="I98" s="7"/>
      <c r="J98" s="7"/>
      <c r="K98" s="7"/>
      <c r="L98" s="7"/>
    </row>
    <row r="99" spans="2:12" ht="15.75" thickBot="1" x14ac:dyDescent="0.3">
      <c r="B99" s="3"/>
      <c r="C99" s="25" t="s">
        <v>40</v>
      </c>
      <c r="D99" s="6"/>
      <c r="E99" s="7"/>
      <c r="F99" s="7"/>
      <c r="G99" s="7"/>
      <c r="H99" s="7"/>
      <c r="I99" s="7"/>
      <c r="J99" s="7"/>
      <c r="K99" s="7"/>
      <c r="L99" s="7"/>
    </row>
    <row r="100" spans="2:12" ht="16.5" thickBot="1" x14ac:dyDescent="0.3">
      <c r="B100" s="62" t="s">
        <v>32</v>
      </c>
      <c r="C100" s="63"/>
      <c r="D100" s="23" t="s">
        <v>33</v>
      </c>
      <c r="E100" s="23">
        <f>SUM(E16+E17+E18+E34+E36+E43+E50+E77+E82+E97)</f>
        <v>351</v>
      </c>
      <c r="F100" s="23">
        <f>SUM(F16+F17+F18+F34+F36+F41+F43+F50+F58+F77+F82+F97)</f>
        <v>8125142.4199999999</v>
      </c>
      <c r="G100" s="23">
        <f>SUM(G16+G17+G18+G34+G36+G43+G50+G58+G77+G82+G97)</f>
        <v>590</v>
      </c>
      <c r="H100" s="23">
        <f>SUM(H16+H17+H18+H34+H36+H41+H43+H50+H58+H77+H82+H97)</f>
        <v>77018.00999999998</v>
      </c>
      <c r="I100" s="23">
        <f>SUM(I16+I17+I18+I34+I36+I43+I50+I58+I77+I82+I97)</f>
        <v>366</v>
      </c>
      <c r="J100" s="23">
        <f>SUM(J16+J17+J18+J34+J36+J41+J43+J50+J58+J77+J82+J97)</f>
        <v>77985.19</v>
      </c>
      <c r="K100" s="23">
        <f>SUM(K16+K17+K18+K34+K36+K43+K50+K58+K77+K82+K97)</f>
        <v>0</v>
      </c>
      <c r="L100" s="23">
        <f>SUM(L16+L17+L18+L34+L36+L43+L50+L58+L77+L82+L97)</f>
        <v>0</v>
      </c>
    </row>
  </sheetData>
  <mergeCells count="27">
    <mergeCell ref="I12:J12"/>
    <mergeCell ref="I11:J11"/>
    <mergeCell ref="K12:L12"/>
    <mergeCell ref="K11:L11"/>
    <mergeCell ref="G11:H12"/>
    <mergeCell ref="B100:C100"/>
    <mergeCell ref="B8:B15"/>
    <mergeCell ref="C8:C15"/>
    <mergeCell ref="E9:F10"/>
    <mergeCell ref="A5:B5"/>
    <mergeCell ref="A6:B6"/>
    <mergeCell ref="C5:F5"/>
    <mergeCell ref="G9:L10"/>
    <mergeCell ref="D8:L8"/>
    <mergeCell ref="C6:E6"/>
    <mergeCell ref="A1:I1"/>
    <mergeCell ref="A2:B2"/>
    <mergeCell ref="A3:B3"/>
    <mergeCell ref="A4:B4"/>
    <mergeCell ref="C2:F2"/>
    <mergeCell ref="C3:F3"/>
    <mergeCell ref="I5:K5"/>
    <mergeCell ref="I4:K4"/>
    <mergeCell ref="I3:K3"/>
    <mergeCell ref="I2:K2"/>
    <mergeCell ref="I6:K6"/>
    <mergeCell ref="C4:F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2020-02-03T14:49:57Z</cp:lastPrinted>
  <dcterms:created xsi:type="dcterms:W3CDTF">2020-02-03T14:21:41Z</dcterms:created>
  <dcterms:modified xsi:type="dcterms:W3CDTF">2020-02-07T08:14:51Z</dcterms:modified>
</cp:coreProperties>
</file>