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20" windowWidth="20730" windowHeight="1176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I5" i="1"/>
  <c r="H18" l="1"/>
  <c r="F18" l="1"/>
  <c r="H30"/>
  <c r="H36"/>
  <c r="H43"/>
  <c r="G43"/>
  <c r="F28"/>
  <c r="G36"/>
  <c r="I36"/>
  <c r="J36"/>
  <c r="K36"/>
  <c r="L36"/>
  <c r="F36"/>
  <c r="E36"/>
  <c r="I43"/>
  <c r="J43"/>
  <c r="K43"/>
  <c r="L43"/>
  <c r="D43"/>
  <c r="G30"/>
  <c r="I30"/>
  <c r="J30"/>
  <c r="K30"/>
  <c r="L30"/>
  <c r="G18"/>
  <c r="I18"/>
  <c r="J18"/>
  <c r="K18"/>
  <c r="L18"/>
  <c r="E18"/>
  <c r="H55" l="1"/>
  <c r="G28"/>
  <c r="H28"/>
  <c r="I28"/>
  <c r="J28"/>
  <c r="K28"/>
  <c r="L28"/>
  <c r="F30"/>
  <c r="F55" s="1"/>
  <c r="E30"/>
  <c r="F41"/>
  <c r="G41"/>
  <c r="H41"/>
  <c r="I41"/>
  <c r="J41"/>
  <c r="K41"/>
  <c r="L41"/>
  <c r="E41"/>
  <c r="F50"/>
  <c r="G50"/>
  <c r="H50"/>
  <c r="I50"/>
  <c r="J50"/>
  <c r="K50"/>
  <c r="L50"/>
  <c r="E50"/>
  <c r="K55" l="1"/>
  <c r="I55"/>
  <c r="L55"/>
  <c r="G55"/>
  <c r="J55"/>
  <c r="E55"/>
</calcChain>
</file>

<file path=xl/sharedStrings.xml><?xml version="1.0" encoding="utf-8"?>
<sst xmlns="http://schemas.openxmlformats.org/spreadsheetml/2006/main" count="113" uniqueCount="76">
  <si>
    <t>Numar de copii</t>
  </si>
  <si>
    <t xml:space="preserve">Numar de grupe </t>
  </si>
  <si>
    <t>Total angajați</t>
  </si>
  <si>
    <t>Remunerarea muncii</t>
  </si>
  <si>
    <t>alimentație</t>
  </si>
  <si>
    <t>Produse sanitare</t>
  </si>
  <si>
    <t>achiziții /procurari</t>
  </si>
  <si>
    <t>Nr. d/o</t>
  </si>
  <si>
    <t>Un.</t>
  </si>
  <si>
    <t>măs.</t>
  </si>
  <si>
    <t>Buget</t>
  </si>
  <si>
    <t>Extrabuget</t>
  </si>
  <si>
    <t>Q</t>
  </si>
  <si>
    <t>Suma</t>
  </si>
  <si>
    <t>Agenţi economici</t>
  </si>
  <si>
    <t>(donaţii)</t>
  </si>
  <si>
    <t>Surse parinți</t>
  </si>
  <si>
    <t>I</t>
  </si>
  <si>
    <t>Mărfuri  de uz  gospodăresc – total inclusiv  :</t>
  </si>
  <si>
    <t>lei</t>
  </si>
  <si>
    <t>Detergenti</t>
  </si>
  <si>
    <t>buc</t>
  </si>
  <si>
    <t>Hîrtie igienică</t>
  </si>
  <si>
    <t>II</t>
  </si>
  <si>
    <t>Medicamente:</t>
  </si>
  <si>
    <t>III</t>
  </si>
  <si>
    <t>Materiale didactice - total, inclusiv:</t>
  </si>
  <si>
    <t>Literatură didactică</t>
  </si>
  <si>
    <t>IV</t>
  </si>
  <si>
    <t>Inventar moale - total, inclusiv:</t>
  </si>
  <si>
    <t>Lengerie de pat</t>
  </si>
  <si>
    <t>set</t>
  </si>
  <si>
    <t xml:space="preserve">Ștergare bucătărie </t>
  </si>
  <si>
    <t>V</t>
  </si>
  <si>
    <t>Mobilier - total, inclusiv:</t>
  </si>
  <si>
    <t>VI</t>
  </si>
  <si>
    <t>Tehnică de calcul și aparataj -total, inclusiv:</t>
  </si>
  <si>
    <t>VII</t>
  </si>
  <si>
    <t>VIII</t>
  </si>
  <si>
    <t>Total</t>
  </si>
  <si>
    <t>x</t>
  </si>
  <si>
    <t>Denumireacheltuielilor</t>
  </si>
  <si>
    <t>Cheltuieli pentru  salarizare</t>
  </si>
  <si>
    <t>Alimentația</t>
  </si>
  <si>
    <t>IX</t>
  </si>
  <si>
    <t>X</t>
  </si>
  <si>
    <t>Lucrări de reparație,inclusiv:</t>
  </si>
  <si>
    <t xml:space="preserve">Reparația curentă </t>
  </si>
  <si>
    <t>Reparația capitala</t>
  </si>
  <si>
    <t xml:space="preserve"> anul 2019</t>
  </si>
  <si>
    <t>GRĂDINIȚA  NR. 92</t>
  </si>
  <si>
    <t>Săpun</t>
  </si>
  <si>
    <t>Înalbitor p/u WC</t>
  </si>
  <si>
    <t>Clorură de var</t>
  </si>
  <si>
    <t>Tablete clorate</t>
  </si>
  <si>
    <t>Traversa</t>
  </si>
  <si>
    <t>Perdele</t>
  </si>
  <si>
    <t>Set de albituri</t>
  </si>
  <si>
    <t>Dulap (bloc sanitar)</t>
  </si>
  <si>
    <t>Pat cu 2 nivele</t>
  </si>
  <si>
    <t>Stilaj(bloc sanitar)</t>
  </si>
  <si>
    <t>uscator p/u rufe</t>
  </si>
  <si>
    <t>Piese p/u PC(carcas)</t>
  </si>
  <si>
    <t>Ligean de inox</t>
  </si>
  <si>
    <t xml:space="preserve">Mărfuri  de uz  gospodăresc </t>
  </si>
  <si>
    <t>Electrocasnice</t>
  </si>
  <si>
    <t>Aspirator Bosh</t>
  </si>
  <si>
    <t>Aspirator Samsung</t>
  </si>
  <si>
    <t>Casetofon Philips</t>
  </si>
  <si>
    <t>Casetofon Sven</t>
  </si>
  <si>
    <t>XI</t>
  </si>
  <si>
    <t>Rechizite</t>
  </si>
  <si>
    <t>XII</t>
  </si>
  <si>
    <t>Materiale de construcție</t>
  </si>
  <si>
    <t>Buget pecizat-total inclusiv:</t>
  </si>
  <si>
    <t>Anul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</si>
</sst>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9" xfId="0" applyBorder="1" applyAlignment="1">
      <alignment vertical="top" wrapText="1"/>
    </xf>
    <xf numFmtId="0" fontId="4" fillId="0" borderId="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2" borderId="11" xfId="0" applyFont="1" applyFill="1" applyBorder="1" applyAlignment="1">
      <alignment vertical="center" wrapText="1"/>
    </xf>
    <xf numFmtId="0" fontId="8" fillId="0" borderId="9" xfId="0" applyFont="1" applyBorder="1" applyAlignment="1">
      <alignment vertical="top" wrapText="1"/>
    </xf>
    <xf numFmtId="2" fontId="5" fillId="0" borderId="9" xfId="0" applyNumberFormat="1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vertical="top" wrapText="1"/>
    </xf>
    <xf numFmtId="0" fontId="0" fillId="3" borderId="9" xfId="0" applyFill="1" applyBorder="1" applyAlignment="1">
      <alignment vertical="top" wrapText="1"/>
    </xf>
    <xf numFmtId="0" fontId="4" fillId="3" borderId="9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2" fontId="3" fillId="4" borderId="9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/>
    </xf>
    <xf numFmtId="0" fontId="7" fillId="5" borderId="18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2" fontId="0" fillId="2" borderId="20" xfId="0" applyNumberFormat="1" applyFill="1" applyBorder="1" applyAlignment="1">
      <alignment horizontal="center"/>
    </xf>
    <xf numFmtId="2" fontId="0" fillId="2" borderId="21" xfId="0" applyNumberFormat="1" applyFill="1" applyBorder="1" applyAlignment="1">
      <alignment horizontal="center"/>
    </xf>
    <xf numFmtId="2" fontId="0" fillId="2" borderId="28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2" fontId="0" fillId="2" borderId="29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2" fontId="0" fillId="2" borderId="23" xfId="0" applyNumberFormat="1" applyFill="1" applyBorder="1" applyAlignment="1">
      <alignment horizontal="center"/>
    </xf>
    <xf numFmtId="2" fontId="0" fillId="2" borderId="24" xfId="0" applyNumberFormat="1" applyFill="1" applyBorder="1" applyAlignment="1">
      <alignment horizontal="center"/>
    </xf>
    <xf numFmtId="2" fontId="0" fillId="2" borderId="30" xfId="0" applyNumberFormat="1" applyFill="1" applyBorder="1" applyAlignment="1">
      <alignment horizontal="center"/>
    </xf>
    <xf numFmtId="0" fontId="3" fillId="6" borderId="25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6" borderId="16" xfId="0" applyFill="1" applyBorder="1" applyAlignment="1">
      <alignment horizontal="right"/>
    </xf>
    <xf numFmtId="0" fontId="0" fillId="6" borderId="2" xfId="0" applyFill="1" applyBorder="1" applyAlignment="1">
      <alignment horizontal="right"/>
    </xf>
    <xf numFmtId="0" fontId="0" fillId="6" borderId="29" xfId="0" applyFill="1" applyBorder="1" applyAlignment="1">
      <alignment horizontal="right"/>
    </xf>
    <xf numFmtId="0" fontId="0" fillId="6" borderId="22" xfId="0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6" borderId="19" xfId="0" applyFill="1" applyBorder="1"/>
    <xf numFmtId="0" fontId="9" fillId="6" borderId="15" xfId="0" applyFont="1" applyFill="1" applyBorder="1" applyAlignment="1">
      <alignment horizontal="center"/>
    </xf>
    <xf numFmtId="0" fontId="9" fillId="6" borderId="21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9" fillId="6" borderId="31" xfId="0" applyFont="1" applyFill="1" applyBorder="1" applyAlignment="1">
      <alignment horizontal="center" vertical="center" wrapText="1"/>
    </xf>
    <xf numFmtId="0" fontId="9" fillId="6" borderId="3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5"/>
  <sheetViews>
    <sheetView tabSelected="1" workbookViewId="0">
      <selection activeCell="C2" sqref="C2:F2"/>
    </sheetView>
  </sheetViews>
  <sheetFormatPr defaultRowHeight="15"/>
  <cols>
    <col min="1" max="1" width="4.5703125" customWidth="1"/>
    <col min="2" max="2" width="12.140625" customWidth="1"/>
    <col min="3" max="3" width="31.42578125" customWidth="1"/>
    <col min="4" max="4" width="6.7109375" customWidth="1"/>
    <col min="5" max="5" width="6.42578125" customWidth="1"/>
    <col min="6" max="6" width="11.7109375" customWidth="1"/>
    <col min="7" max="7" width="5.5703125" customWidth="1"/>
    <col min="8" max="8" width="20.5703125" customWidth="1"/>
    <col min="11" max="11" width="9.140625" customWidth="1"/>
    <col min="12" max="12" width="6.5703125" customWidth="1"/>
    <col min="13" max="13" width="9.140625" customWidth="1"/>
  </cols>
  <sheetData>
    <row r="1" spans="1:12" ht="39.75" customHeight="1" thickBot="1">
      <c r="A1" s="54" t="s">
        <v>50</v>
      </c>
      <c r="B1" s="54"/>
      <c r="C1" s="54"/>
      <c r="D1" s="54"/>
      <c r="E1" s="54"/>
      <c r="F1" s="54"/>
      <c r="G1" s="54"/>
      <c r="H1" s="54"/>
      <c r="I1" s="54"/>
      <c r="J1" s="14"/>
      <c r="K1" s="14"/>
      <c r="L1" s="14"/>
    </row>
    <row r="2" spans="1:12" ht="34.5" customHeight="1" thickBot="1">
      <c r="A2" s="83" t="s">
        <v>75</v>
      </c>
      <c r="B2" s="84"/>
      <c r="C2" s="80">
        <v>2019</v>
      </c>
      <c r="D2" s="81"/>
      <c r="E2" s="81"/>
      <c r="F2" s="82"/>
      <c r="H2" s="28" t="s">
        <v>74</v>
      </c>
      <c r="I2" s="55">
        <v>4392910</v>
      </c>
      <c r="J2" s="56"/>
      <c r="K2" s="57"/>
    </row>
    <row r="3" spans="1:12" ht="26.25" customHeight="1" thickBot="1">
      <c r="A3" s="66" t="s">
        <v>0</v>
      </c>
      <c r="B3" s="67"/>
      <c r="C3" s="68">
        <v>167</v>
      </c>
      <c r="D3" s="69"/>
      <c r="E3" s="69"/>
      <c r="F3" s="70"/>
      <c r="H3" s="25" t="s">
        <v>3</v>
      </c>
      <c r="I3" s="58">
        <v>1975050</v>
      </c>
      <c r="J3" s="59"/>
      <c r="K3" s="60"/>
    </row>
    <row r="4" spans="1:12" ht="16.5" thickBot="1">
      <c r="A4" s="66" t="s">
        <v>1</v>
      </c>
      <c r="B4" s="67"/>
      <c r="C4" s="71">
        <v>7</v>
      </c>
      <c r="D4" s="72"/>
      <c r="E4" s="72"/>
      <c r="F4" s="73"/>
      <c r="H4" s="25" t="s">
        <v>4</v>
      </c>
      <c r="I4" s="58">
        <v>880500</v>
      </c>
      <c r="J4" s="59"/>
      <c r="K4" s="60"/>
    </row>
    <row r="5" spans="1:12" ht="16.5" thickBot="1">
      <c r="A5" s="66" t="s">
        <v>2</v>
      </c>
      <c r="B5" s="67"/>
      <c r="C5" s="74">
        <v>31</v>
      </c>
      <c r="D5" s="75"/>
      <c r="E5" s="75"/>
      <c r="F5" s="76"/>
      <c r="H5" s="25" t="s">
        <v>5</v>
      </c>
      <c r="I5" s="58">
        <f>SUM(F20+F21+F22+F23+F24+F26)</f>
        <v>19288.04</v>
      </c>
      <c r="J5" s="61"/>
      <c r="K5" s="62"/>
    </row>
    <row r="6" spans="1:12" ht="16.5" thickBot="1">
      <c r="A6" s="77"/>
      <c r="B6" s="78"/>
      <c r="C6" s="69"/>
      <c r="D6" s="69"/>
      <c r="E6" s="69"/>
      <c r="F6" s="79"/>
      <c r="H6" s="25" t="s">
        <v>6</v>
      </c>
      <c r="I6" s="63">
        <v>1230510</v>
      </c>
      <c r="J6" s="64"/>
      <c r="K6" s="65"/>
    </row>
    <row r="7" spans="1:12" ht="15.75" thickBot="1"/>
    <row r="8" spans="1:12" ht="21" thickBot="1">
      <c r="B8" s="41" t="s">
        <v>7</v>
      </c>
      <c r="C8" s="44" t="s">
        <v>41</v>
      </c>
      <c r="D8" s="51" t="s">
        <v>49</v>
      </c>
      <c r="E8" s="52"/>
      <c r="F8" s="52"/>
      <c r="G8" s="52"/>
      <c r="H8" s="52"/>
      <c r="I8" s="52"/>
      <c r="J8" s="52"/>
      <c r="K8" s="52"/>
      <c r="L8" s="53"/>
    </row>
    <row r="9" spans="1:12">
      <c r="B9" s="42"/>
      <c r="C9" s="45"/>
      <c r="D9" s="29"/>
      <c r="E9" s="47" t="s">
        <v>10</v>
      </c>
      <c r="F9" s="48"/>
      <c r="G9" s="47" t="s">
        <v>11</v>
      </c>
      <c r="H9" s="49"/>
      <c r="I9" s="49"/>
      <c r="J9" s="49"/>
      <c r="K9" s="49"/>
      <c r="L9" s="48"/>
    </row>
    <row r="10" spans="1:12" ht="15.75" thickBot="1">
      <c r="B10" s="42"/>
      <c r="C10" s="45"/>
      <c r="D10" s="29"/>
      <c r="E10" s="35"/>
      <c r="F10" s="36"/>
      <c r="G10" s="35"/>
      <c r="H10" s="50"/>
      <c r="I10" s="50"/>
      <c r="J10" s="50"/>
      <c r="K10" s="50"/>
      <c r="L10" s="36"/>
    </row>
    <row r="11" spans="1:12" ht="15" customHeight="1">
      <c r="B11" s="42"/>
      <c r="C11" s="45"/>
      <c r="D11" s="29" t="s">
        <v>8</v>
      </c>
      <c r="E11" s="29"/>
      <c r="F11" s="29"/>
      <c r="G11" s="37" t="s">
        <v>16</v>
      </c>
      <c r="H11" s="38"/>
      <c r="I11" s="37" t="s">
        <v>14</v>
      </c>
      <c r="J11" s="38"/>
      <c r="K11" s="37"/>
      <c r="L11" s="38"/>
    </row>
    <row r="12" spans="1:12" ht="15.75" customHeight="1" thickBot="1">
      <c r="B12" s="42"/>
      <c r="C12" s="45"/>
      <c r="D12" s="29" t="s">
        <v>9</v>
      </c>
      <c r="E12" s="29"/>
      <c r="F12" s="29"/>
      <c r="G12" s="35"/>
      <c r="H12" s="36"/>
      <c r="I12" s="35" t="s">
        <v>15</v>
      </c>
      <c r="J12" s="36"/>
      <c r="K12" s="35"/>
      <c r="L12" s="36"/>
    </row>
    <row r="13" spans="1:12">
      <c r="B13" s="42"/>
      <c r="C13" s="45"/>
      <c r="D13" s="30"/>
      <c r="E13" s="29" t="s">
        <v>12</v>
      </c>
      <c r="F13" s="29" t="s">
        <v>13</v>
      </c>
      <c r="G13" s="29"/>
      <c r="H13" s="29"/>
      <c r="I13" s="29"/>
      <c r="J13" s="29"/>
      <c r="K13" s="29"/>
      <c r="L13" s="29"/>
    </row>
    <row r="14" spans="1:12">
      <c r="B14" s="42"/>
      <c r="C14" s="45"/>
      <c r="D14" s="30"/>
      <c r="E14" s="30"/>
      <c r="F14" s="30"/>
      <c r="G14" s="29" t="s">
        <v>12</v>
      </c>
      <c r="H14" s="29" t="s">
        <v>13</v>
      </c>
      <c r="I14" s="29" t="s">
        <v>12</v>
      </c>
      <c r="J14" s="29" t="s">
        <v>13</v>
      </c>
      <c r="K14" s="29" t="s">
        <v>12</v>
      </c>
      <c r="L14" s="29" t="s">
        <v>13</v>
      </c>
    </row>
    <row r="15" spans="1:12" ht="15.75" thickBot="1">
      <c r="B15" s="43"/>
      <c r="C15" s="46"/>
      <c r="D15" s="31"/>
      <c r="E15" s="31"/>
      <c r="F15" s="31"/>
      <c r="G15" s="31"/>
      <c r="H15" s="32"/>
      <c r="I15" s="31"/>
      <c r="J15" s="31"/>
      <c r="K15" s="31"/>
      <c r="L15" s="31"/>
    </row>
    <row r="16" spans="1:12" ht="16.5" thickBot="1">
      <c r="B16" s="3" t="s">
        <v>17</v>
      </c>
      <c r="C16" s="4" t="s">
        <v>42</v>
      </c>
      <c r="D16" s="1"/>
      <c r="E16" s="1"/>
      <c r="F16" s="26">
        <v>2504723.65</v>
      </c>
      <c r="G16" s="1"/>
      <c r="H16" s="2"/>
      <c r="I16" s="1"/>
      <c r="J16" s="1"/>
      <c r="K16" s="1"/>
      <c r="L16" s="1"/>
    </row>
    <row r="17" spans="2:12" ht="16.5" thickBot="1">
      <c r="B17" s="3" t="s">
        <v>23</v>
      </c>
      <c r="C17" s="4" t="s">
        <v>43</v>
      </c>
      <c r="D17" s="1"/>
      <c r="E17" s="1"/>
      <c r="F17" s="26">
        <v>816470.91</v>
      </c>
      <c r="G17" s="1"/>
      <c r="H17" s="2"/>
      <c r="I17" s="1"/>
      <c r="J17" s="1"/>
      <c r="K17" s="1"/>
      <c r="L17" s="1"/>
    </row>
    <row r="18" spans="2:12" ht="32.25" thickBot="1">
      <c r="B18" s="3" t="s">
        <v>25</v>
      </c>
      <c r="C18" s="4" t="s">
        <v>18</v>
      </c>
      <c r="D18" s="5" t="s">
        <v>19</v>
      </c>
      <c r="E18" s="5">
        <f>SUM(E22:E26)</f>
        <v>0</v>
      </c>
      <c r="F18" s="19">
        <f>SUM(F20:F26)</f>
        <v>21225.040000000001</v>
      </c>
      <c r="G18" s="5">
        <f t="shared" ref="G18:L18" si="0">SUM(G22:G26)</f>
        <v>0</v>
      </c>
      <c r="H18" s="18">
        <f>SUM(H19)</f>
        <v>480</v>
      </c>
      <c r="I18" s="5">
        <f t="shared" si="0"/>
        <v>0</v>
      </c>
      <c r="J18" s="5">
        <f t="shared" si="0"/>
        <v>0</v>
      </c>
      <c r="K18" s="5">
        <f t="shared" si="0"/>
        <v>0</v>
      </c>
      <c r="L18" s="5">
        <f t="shared" si="0"/>
        <v>0</v>
      </c>
    </row>
    <row r="19" spans="2:12" ht="16.5" thickBot="1">
      <c r="B19" s="3"/>
      <c r="C19" s="15" t="s">
        <v>63</v>
      </c>
      <c r="D19" s="5" t="s">
        <v>21</v>
      </c>
      <c r="E19" s="5"/>
      <c r="F19" s="19"/>
      <c r="G19" s="16">
        <v>16</v>
      </c>
      <c r="H19" s="21">
        <v>480</v>
      </c>
      <c r="I19" s="5"/>
      <c r="J19" s="5"/>
      <c r="K19" s="5"/>
      <c r="L19" s="5"/>
    </row>
    <row r="20" spans="2:12" ht="16.5" thickBot="1">
      <c r="B20" s="3"/>
      <c r="C20" s="15" t="s">
        <v>51</v>
      </c>
      <c r="D20" s="16" t="s">
        <v>19</v>
      </c>
      <c r="E20" s="5"/>
      <c r="F20" s="16">
        <v>2851.76</v>
      </c>
      <c r="G20" s="5"/>
      <c r="H20" s="18"/>
      <c r="I20" s="5"/>
      <c r="J20" s="5"/>
      <c r="K20" s="5"/>
      <c r="L20" s="5"/>
    </row>
    <row r="21" spans="2:12" ht="16.5" thickBot="1">
      <c r="B21" s="3"/>
      <c r="C21" s="15" t="s">
        <v>52</v>
      </c>
      <c r="D21" s="16" t="s">
        <v>19</v>
      </c>
      <c r="E21" s="5"/>
      <c r="F21" s="16">
        <v>2058.2800000000002</v>
      </c>
      <c r="G21" s="5"/>
      <c r="H21" s="5"/>
      <c r="I21" s="5"/>
      <c r="J21" s="5"/>
      <c r="K21" s="5"/>
      <c r="L21" s="5"/>
    </row>
    <row r="22" spans="2:12" ht="15.75" thickBot="1">
      <c r="B22" s="3"/>
      <c r="C22" s="6" t="s">
        <v>20</v>
      </c>
      <c r="D22" s="7" t="s">
        <v>19</v>
      </c>
      <c r="E22" s="7"/>
      <c r="F22" s="17">
        <v>8048.1</v>
      </c>
      <c r="G22" s="7"/>
      <c r="H22" s="7"/>
      <c r="I22" s="7"/>
      <c r="J22" s="7"/>
      <c r="K22" s="7"/>
      <c r="L22" s="7"/>
    </row>
    <row r="23" spans="2:12" ht="15.75" thickBot="1">
      <c r="B23" s="3"/>
      <c r="C23" s="6" t="s">
        <v>54</v>
      </c>
      <c r="D23" s="7" t="s">
        <v>19</v>
      </c>
      <c r="E23" s="7"/>
      <c r="F23" s="17">
        <v>2795</v>
      </c>
      <c r="G23" s="7"/>
      <c r="H23" s="7"/>
      <c r="I23" s="7"/>
      <c r="J23" s="7"/>
      <c r="K23" s="7"/>
      <c r="L23" s="7"/>
    </row>
    <row r="24" spans="2:12" ht="15.75" thickBot="1">
      <c r="B24" s="3"/>
      <c r="C24" s="6" t="s">
        <v>53</v>
      </c>
      <c r="D24" s="7" t="s">
        <v>19</v>
      </c>
      <c r="E24" s="7"/>
      <c r="F24" s="17">
        <v>614.4</v>
      </c>
      <c r="G24" s="7"/>
      <c r="H24" s="7"/>
      <c r="I24" s="7"/>
      <c r="J24" s="7"/>
      <c r="K24" s="7"/>
      <c r="L24" s="7"/>
    </row>
    <row r="25" spans="2:12" ht="15.75" thickBot="1">
      <c r="B25" s="3"/>
      <c r="C25" s="6" t="s">
        <v>64</v>
      </c>
      <c r="D25" s="7" t="s">
        <v>19</v>
      </c>
      <c r="E25" s="7"/>
      <c r="F25" s="17">
        <v>1937</v>
      </c>
      <c r="G25" s="7"/>
      <c r="H25" s="7"/>
      <c r="I25" s="7"/>
      <c r="J25" s="7"/>
      <c r="K25" s="7"/>
      <c r="L25" s="7"/>
    </row>
    <row r="26" spans="2:12" ht="15.75" thickBot="1">
      <c r="B26" s="3"/>
      <c r="C26" s="6" t="s">
        <v>22</v>
      </c>
      <c r="D26" s="7" t="s">
        <v>19</v>
      </c>
      <c r="E26" s="7"/>
      <c r="F26" s="17">
        <v>2920.5</v>
      </c>
      <c r="G26" s="7"/>
      <c r="H26" s="7"/>
      <c r="I26" s="7"/>
      <c r="J26" s="7"/>
      <c r="K26" s="7"/>
      <c r="L26" s="7"/>
    </row>
    <row r="27" spans="2:12" ht="16.5" thickBot="1">
      <c r="B27" s="3" t="s">
        <v>28</v>
      </c>
      <c r="C27" s="4" t="s">
        <v>24</v>
      </c>
      <c r="D27" s="5" t="s">
        <v>19</v>
      </c>
      <c r="E27" s="5"/>
      <c r="F27" s="5">
        <v>2199.6</v>
      </c>
      <c r="G27" s="5"/>
      <c r="H27" s="5"/>
      <c r="I27" s="5"/>
      <c r="J27" s="5"/>
      <c r="K27" s="5"/>
      <c r="L27" s="5"/>
    </row>
    <row r="28" spans="2:12" ht="32.25" thickBot="1">
      <c r="B28" s="3" t="s">
        <v>33</v>
      </c>
      <c r="C28" s="4" t="s">
        <v>26</v>
      </c>
      <c r="D28" s="5" t="s">
        <v>19</v>
      </c>
      <c r="E28" s="5"/>
      <c r="F28" s="5">
        <f>SUM(F29)</f>
        <v>57.6</v>
      </c>
      <c r="G28" s="5">
        <f t="shared" ref="G28:L28" si="1">SUM(G29)</f>
        <v>0</v>
      </c>
      <c r="H28" s="5">
        <f t="shared" si="1"/>
        <v>0</v>
      </c>
      <c r="I28" s="5">
        <f t="shared" si="1"/>
        <v>0</v>
      </c>
      <c r="J28" s="5">
        <f t="shared" si="1"/>
        <v>0</v>
      </c>
      <c r="K28" s="5">
        <f t="shared" si="1"/>
        <v>0</v>
      </c>
      <c r="L28" s="5">
        <f t="shared" si="1"/>
        <v>0</v>
      </c>
    </row>
    <row r="29" spans="2:12" ht="15.75" thickBot="1">
      <c r="B29" s="9"/>
      <c r="C29" s="6" t="s">
        <v>27</v>
      </c>
      <c r="D29" s="7" t="s">
        <v>21</v>
      </c>
      <c r="E29" s="7"/>
      <c r="F29" s="7">
        <v>57.6</v>
      </c>
      <c r="G29" s="7"/>
      <c r="H29" s="7"/>
      <c r="I29" s="8"/>
      <c r="J29" s="8"/>
      <c r="K29" s="8"/>
      <c r="L29" s="8"/>
    </row>
    <row r="30" spans="2:12" ht="16.5" thickBot="1">
      <c r="B30" s="3" t="s">
        <v>35</v>
      </c>
      <c r="C30" s="4" t="s">
        <v>29</v>
      </c>
      <c r="D30" s="5" t="s">
        <v>19</v>
      </c>
      <c r="E30" s="5">
        <f t="shared" ref="E30:L30" si="2">SUM(E31:E35)</f>
        <v>250</v>
      </c>
      <c r="F30" s="5">
        <f t="shared" si="2"/>
        <v>4250</v>
      </c>
      <c r="G30" s="5">
        <f t="shared" si="2"/>
        <v>20</v>
      </c>
      <c r="H30" s="18">
        <f t="shared" si="2"/>
        <v>3520</v>
      </c>
      <c r="I30" s="5">
        <f t="shared" si="2"/>
        <v>0</v>
      </c>
      <c r="J30" s="5">
        <f t="shared" si="2"/>
        <v>0</v>
      </c>
      <c r="K30" s="5">
        <f t="shared" si="2"/>
        <v>0</v>
      </c>
      <c r="L30" s="5">
        <f t="shared" si="2"/>
        <v>0</v>
      </c>
    </row>
    <row r="31" spans="2:12" ht="15.75" thickBot="1">
      <c r="B31" s="9"/>
      <c r="C31" s="6" t="s">
        <v>30</v>
      </c>
      <c r="D31" s="7" t="s">
        <v>31</v>
      </c>
      <c r="E31" s="7"/>
      <c r="F31" s="7"/>
      <c r="G31" s="8">
        <v>5</v>
      </c>
      <c r="H31" s="20">
        <v>520</v>
      </c>
      <c r="I31" s="8"/>
      <c r="J31" s="8"/>
      <c r="K31" s="8"/>
      <c r="L31" s="8"/>
    </row>
    <row r="32" spans="2:12" ht="15.75" thickBot="1">
      <c r="B32" s="9"/>
      <c r="C32" s="6" t="s">
        <v>32</v>
      </c>
      <c r="D32" s="7" t="s">
        <v>21</v>
      </c>
      <c r="E32" s="7">
        <v>250</v>
      </c>
      <c r="F32" s="17">
        <v>4250</v>
      </c>
      <c r="G32" s="8"/>
      <c r="H32" s="8"/>
      <c r="I32" s="8"/>
      <c r="J32" s="8"/>
      <c r="K32" s="8"/>
      <c r="L32" s="8"/>
    </row>
    <row r="33" spans="2:14" ht="15.75" thickBot="1">
      <c r="B33" s="9"/>
      <c r="C33" s="6" t="s">
        <v>55</v>
      </c>
      <c r="D33" s="7" t="s">
        <v>21</v>
      </c>
      <c r="E33" s="7"/>
      <c r="F33" s="7"/>
      <c r="G33" s="8">
        <v>1</v>
      </c>
      <c r="H33" s="17">
        <v>800</v>
      </c>
      <c r="I33" s="8"/>
      <c r="J33" s="8"/>
      <c r="K33" s="8"/>
      <c r="L33" s="8"/>
    </row>
    <row r="34" spans="2:14" ht="15.75" thickBot="1">
      <c r="B34" s="9"/>
      <c r="C34" s="6" t="s">
        <v>56</v>
      </c>
      <c r="D34" s="7" t="s">
        <v>21</v>
      </c>
      <c r="E34" s="7"/>
      <c r="F34" s="7"/>
      <c r="G34" s="8">
        <v>4</v>
      </c>
      <c r="H34" s="17">
        <v>500</v>
      </c>
      <c r="I34" s="8"/>
      <c r="J34" s="8"/>
      <c r="K34" s="8"/>
      <c r="L34" s="8"/>
    </row>
    <row r="35" spans="2:14" ht="15.75" thickBot="1">
      <c r="B35" s="9"/>
      <c r="C35" s="6" t="s">
        <v>57</v>
      </c>
      <c r="D35" s="7" t="s">
        <v>21</v>
      </c>
      <c r="E35" s="7"/>
      <c r="F35" s="7"/>
      <c r="G35" s="8">
        <v>10</v>
      </c>
      <c r="H35" s="20">
        <v>1700</v>
      </c>
      <c r="I35" s="8"/>
      <c r="J35" s="8"/>
      <c r="K35" s="8"/>
      <c r="L35" s="8"/>
    </row>
    <row r="36" spans="2:14" ht="16.5" thickBot="1">
      <c r="B36" s="3" t="s">
        <v>37</v>
      </c>
      <c r="C36" s="4" t="s">
        <v>34</v>
      </c>
      <c r="D36" s="5" t="s">
        <v>19</v>
      </c>
      <c r="E36" s="5">
        <f>SUM(E37:E40)</f>
        <v>0</v>
      </c>
      <c r="F36" s="5">
        <f>SUM(F37:F40)</f>
        <v>0</v>
      </c>
      <c r="G36" s="5">
        <f t="shared" ref="G36:L36" si="3">SUM(G37:G40)</f>
        <v>11</v>
      </c>
      <c r="H36" s="18">
        <f>SUM(H37:H40)</f>
        <v>6920</v>
      </c>
      <c r="I36" s="5">
        <f t="shared" si="3"/>
        <v>0</v>
      </c>
      <c r="J36" s="5">
        <f t="shared" si="3"/>
        <v>0</v>
      </c>
      <c r="K36" s="5">
        <f t="shared" si="3"/>
        <v>0</v>
      </c>
      <c r="L36" s="5">
        <f t="shared" si="3"/>
        <v>0</v>
      </c>
    </row>
    <row r="37" spans="2:14" ht="16.5" thickBot="1">
      <c r="B37" s="3"/>
      <c r="C37" s="15" t="s">
        <v>58</v>
      </c>
      <c r="D37" s="16" t="s">
        <v>21</v>
      </c>
      <c r="E37" s="16"/>
      <c r="F37" s="16"/>
      <c r="G37" s="16">
        <v>6</v>
      </c>
      <c r="H37" s="21">
        <v>2580</v>
      </c>
      <c r="I37" s="5"/>
      <c r="J37" s="5"/>
      <c r="K37" s="5"/>
      <c r="L37" s="5"/>
    </row>
    <row r="38" spans="2:14" ht="16.5" thickBot="1">
      <c r="B38" s="3"/>
      <c r="C38" s="15" t="s">
        <v>59</v>
      </c>
      <c r="D38" s="16" t="s">
        <v>21</v>
      </c>
      <c r="E38" s="16"/>
      <c r="F38" s="16"/>
      <c r="G38" s="16">
        <v>1</v>
      </c>
      <c r="H38" s="21">
        <v>2000</v>
      </c>
      <c r="I38" s="5"/>
      <c r="J38" s="5"/>
      <c r="K38" s="5"/>
      <c r="L38" s="5"/>
    </row>
    <row r="39" spans="2:14" ht="16.5" thickBot="1">
      <c r="B39" s="3"/>
      <c r="C39" s="15" t="s">
        <v>60</v>
      </c>
      <c r="D39" s="16" t="s">
        <v>21</v>
      </c>
      <c r="E39" s="16"/>
      <c r="F39" s="16"/>
      <c r="G39" s="16">
        <v>2</v>
      </c>
      <c r="H39" s="21">
        <v>1320</v>
      </c>
      <c r="I39" s="5"/>
      <c r="J39" s="5"/>
      <c r="K39" s="5"/>
      <c r="L39" s="5"/>
    </row>
    <row r="40" spans="2:14" ht="15.75" thickBot="1">
      <c r="B40" s="3"/>
      <c r="C40" s="6" t="s">
        <v>61</v>
      </c>
      <c r="D40" s="7" t="s">
        <v>21</v>
      </c>
      <c r="E40" s="7"/>
      <c r="F40" s="7"/>
      <c r="G40" s="8">
        <v>2</v>
      </c>
      <c r="H40" s="17">
        <v>1020</v>
      </c>
      <c r="I40" s="8"/>
      <c r="J40" s="8"/>
      <c r="K40" s="8"/>
      <c r="L40" s="8"/>
      <c r="N40" s="22"/>
    </row>
    <row r="41" spans="2:14" ht="29.25" thickBot="1">
      <c r="B41" s="3" t="s">
        <v>38</v>
      </c>
      <c r="C41" s="10" t="s">
        <v>36</v>
      </c>
      <c r="D41" s="11" t="s">
        <v>19</v>
      </c>
      <c r="E41" s="5">
        <f t="shared" ref="E41:L41" si="4">SUM(E42:E42)</f>
        <v>1</v>
      </c>
      <c r="F41" s="5">
        <f t="shared" si="4"/>
        <v>500</v>
      </c>
      <c r="G41" s="5">
        <f t="shared" si="4"/>
        <v>0</v>
      </c>
      <c r="H41" s="5">
        <f t="shared" si="4"/>
        <v>0</v>
      </c>
      <c r="I41" s="5">
        <f t="shared" si="4"/>
        <v>0</v>
      </c>
      <c r="J41" s="5">
        <f t="shared" si="4"/>
        <v>0</v>
      </c>
      <c r="K41" s="5">
        <f t="shared" si="4"/>
        <v>0</v>
      </c>
      <c r="L41" s="5">
        <f t="shared" si="4"/>
        <v>0</v>
      </c>
    </row>
    <row r="42" spans="2:14" ht="15.75" thickBot="1">
      <c r="B42" s="3"/>
      <c r="C42" s="6" t="s">
        <v>62</v>
      </c>
      <c r="D42" s="7" t="s">
        <v>21</v>
      </c>
      <c r="E42" s="7">
        <v>1</v>
      </c>
      <c r="F42" s="7">
        <v>500</v>
      </c>
      <c r="G42" s="7"/>
      <c r="H42" s="7"/>
      <c r="I42" s="7"/>
      <c r="J42" s="7"/>
      <c r="K42" s="7"/>
      <c r="L42" s="7"/>
    </row>
    <row r="43" spans="2:14" ht="16.5" thickBot="1">
      <c r="B43" s="3" t="s">
        <v>44</v>
      </c>
      <c r="C43" s="4" t="s">
        <v>65</v>
      </c>
      <c r="D43" s="5">
        <f>SUM(D49)</f>
        <v>0</v>
      </c>
      <c r="E43" s="5"/>
      <c r="F43" s="5"/>
      <c r="G43" s="5">
        <f>SUM(G44:G49)</f>
        <v>6</v>
      </c>
      <c r="H43" s="5">
        <f>SUM(H44:H49)</f>
        <v>5745</v>
      </c>
      <c r="I43" s="5">
        <f t="shared" ref="I43:L43" si="5">SUM(I45:I49)</f>
        <v>0</v>
      </c>
      <c r="J43" s="5">
        <f t="shared" si="5"/>
        <v>0</v>
      </c>
      <c r="K43" s="5">
        <f t="shared" si="5"/>
        <v>0</v>
      </c>
      <c r="L43" s="5">
        <f t="shared" si="5"/>
        <v>0</v>
      </c>
    </row>
    <row r="44" spans="2:14" ht="16.5" thickBot="1">
      <c r="B44" s="3"/>
      <c r="C44" s="15" t="s">
        <v>67</v>
      </c>
      <c r="D44" s="5" t="s">
        <v>21</v>
      </c>
      <c r="E44" s="5"/>
      <c r="F44" s="5"/>
      <c r="G44" s="16">
        <v>1</v>
      </c>
      <c r="H44" s="16">
        <v>1100</v>
      </c>
      <c r="I44" s="5"/>
      <c r="J44" s="5"/>
      <c r="K44" s="5"/>
      <c r="L44" s="5"/>
    </row>
    <row r="45" spans="2:14" ht="16.5" thickBot="1">
      <c r="B45" s="3"/>
      <c r="C45" s="15" t="s">
        <v>66</v>
      </c>
      <c r="D45" s="7" t="s">
        <v>21</v>
      </c>
      <c r="E45" s="16"/>
      <c r="F45" s="16"/>
      <c r="G45" s="16">
        <v>1</v>
      </c>
      <c r="H45" s="7">
        <v>1689</v>
      </c>
      <c r="I45" s="5"/>
      <c r="J45" s="5"/>
      <c r="K45" s="5"/>
      <c r="L45" s="5"/>
    </row>
    <row r="46" spans="2:14" ht="16.5" thickBot="1">
      <c r="B46" s="3"/>
      <c r="C46" s="15" t="s">
        <v>68</v>
      </c>
      <c r="D46" s="7"/>
      <c r="E46" s="16"/>
      <c r="F46" s="16"/>
      <c r="G46" s="16">
        <v>1</v>
      </c>
      <c r="H46" s="7">
        <v>534</v>
      </c>
      <c r="I46" s="5"/>
      <c r="J46" s="5"/>
      <c r="K46" s="5"/>
      <c r="L46" s="5"/>
    </row>
    <row r="47" spans="2:14" ht="16.5" thickBot="1">
      <c r="B47" s="3"/>
      <c r="C47" s="15" t="s">
        <v>69</v>
      </c>
      <c r="D47" s="7"/>
      <c r="E47" s="16"/>
      <c r="F47" s="16"/>
      <c r="G47" s="16">
        <v>1</v>
      </c>
      <c r="H47" s="7">
        <v>534</v>
      </c>
      <c r="I47" s="5"/>
      <c r="J47" s="5"/>
      <c r="K47" s="5"/>
      <c r="L47" s="5"/>
    </row>
    <row r="48" spans="2:14" ht="16.5" thickBot="1">
      <c r="B48" s="3"/>
      <c r="C48" s="15" t="s">
        <v>68</v>
      </c>
      <c r="D48" s="7" t="s">
        <v>21</v>
      </c>
      <c r="E48" s="16"/>
      <c r="F48" s="16"/>
      <c r="G48" s="16">
        <v>1</v>
      </c>
      <c r="H48" s="7">
        <v>689</v>
      </c>
      <c r="I48" s="5"/>
      <c r="J48" s="5"/>
      <c r="K48" s="5"/>
      <c r="L48" s="5"/>
    </row>
    <row r="49" spans="2:12" ht="16.5" thickBot="1">
      <c r="B49" s="12"/>
      <c r="C49" s="6" t="s">
        <v>67</v>
      </c>
      <c r="D49" s="7" t="s">
        <v>21</v>
      </c>
      <c r="E49" s="7"/>
      <c r="F49" s="7"/>
      <c r="G49" s="8">
        <v>1</v>
      </c>
      <c r="H49" s="7">
        <v>1199</v>
      </c>
      <c r="I49" s="8"/>
      <c r="J49" s="8"/>
      <c r="K49" s="8"/>
      <c r="L49" s="8"/>
    </row>
    <row r="50" spans="2:12" ht="16.5" thickBot="1">
      <c r="B50" s="12" t="s">
        <v>45</v>
      </c>
      <c r="C50" s="4" t="s">
        <v>46</v>
      </c>
      <c r="D50" s="11" t="s">
        <v>19</v>
      </c>
      <c r="E50" s="7">
        <f>SUM(E51:E52)</f>
        <v>0</v>
      </c>
      <c r="F50" s="7">
        <f t="shared" ref="F50:L50" si="6">SUM(F51:F52)</f>
        <v>0</v>
      </c>
      <c r="G50" s="7">
        <f t="shared" si="6"/>
        <v>0</v>
      </c>
      <c r="H50" s="7">
        <f t="shared" si="6"/>
        <v>0</v>
      </c>
      <c r="I50" s="7">
        <f t="shared" si="6"/>
        <v>0</v>
      </c>
      <c r="J50" s="7">
        <f t="shared" si="6"/>
        <v>0</v>
      </c>
      <c r="K50" s="7">
        <f t="shared" si="6"/>
        <v>0</v>
      </c>
      <c r="L50" s="7">
        <f t="shared" si="6"/>
        <v>0</v>
      </c>
    </row>
    <row r="51" spans="2:12" ht="16.5" thickBot="1">
      <c r="B51" s="12"/>
      <c r="C51" s="13" t="s">
        <v>47</v>
      </c>
      <c r="D51" s="6"/>
      <c r="E51" s="7"/>
      <c r="F51" s="7"/>
      <c r="G51" s="8"/>
      <c r="H51" s="8"/>
      <c r="I51" s="8"/>
      <c r="J51" s="8"/>
      <c r="K51" s="8"/>
      <c r="L51" s="8"/>
    </row>
    <row r="52" spans="2:12" ht="16.5" thickBot="1">
      <c r="B52" s="12"/>
      <c r="C52" s="13" t="s">
        <v>48</v>
      </c>
      <c r="D52" s="6"/>
      <c r="E52" s="7"/>
      <c r="F52" s="7"/>
      <c r="G52" s="8"/>
      <c r="H52" s="8"/>
      <c r="I52" s="8"/>
      <c r="J52" s="8"/>
      <c r="K52" s="8"/>
      <c r="L52" s="8"/>
    </row>
    <row r="53" spans="2:12" ht="16.5" thickBot="1">
      <c r="B53" s="23" t="s">
        <v>70</v>
      </c>
      <c r="C53" s="24" t="s">
        <v>71</v>
      </c>
      <c r="D53" s="6" t="s">
        <v>19</v>
      </c>
      <c r="E53" s="7"/>
      <c r="F53" s="27">
        <v>1090</v>
      </c>
      <c r="G53" s="8"/>
      <c r="H53" s="8"/>
      <c r="I53" s="8"/>
      <c r="J53" s="8"/>
      <c r="K53" s="8"/>
      <c r="L53" s="8"/>
    </row>
    <row r="54" spans="2:12" ht="16.5" thickBot="1">
      <c r="B54" s="23" t="s">
        <v>72</v>
      </c>
      <c r="C54" s="24" t="s">
        <v>73</v>
      </c>
      <c r="D54" s="6" t="s">
        <v>19</v>
      </c>
      <c r="E54" s="7"/>
      <c r="F54" s="11">
        <v>1987.2</v>
      </c>
      <c r="G54" s="8"/>
      <c r="H54" s="8"/>
      <c r="I54" s="8"/>
      <c r="J54" s="8"/>
      <c r="K54" s="8"/>
      <c r="L54" s="8"/>
    </row>
    <row r="55" spans="2:12" ht="16.5" thickBot="1">
      <c r="B55" s="39" t="s">
        <v>39</v>
      </c>
      <c r="C55" s="40"/>
      <c r="D55" s="33" t="s">
        <v>40</v>
      </c>
      <c r="E55" s="33">
        <f>SUM(E16+E17+E18+E27+E28+E30+E36+E41+E43+E50)</f>
        <v>251</v>
      </c>
      <c r="F55" s="34">
        <f>SUM(F16+F17+F18+F27+F28+F30+F36+F41+F43+F50+F54+F53)</f>
        <v>3352504.0000000005</v>
      </c>
      <c r="G55" s="33">
        <f>SUM(G16+G17+G18+G27+G28+G30+G36+G41+G43+G50)</f>
        <v>37</v>
      </c>
      <c r="H55" s="34">
        <f>SUM(+H43+H36+H30+H19)</f>
        <v>16665</v>
      </c>
      <c r="I55" s="33">
        <f>SUM(I16+I17+I18+I27+I28+I30+I36+I41+I43+I50)</f>
        <v>0</v>
      </c>
      <c r="J55" s="33">
        <f>SUM(J16+J17+J18+J27+J28+J30+J36+J41+J43+J50)</f>
        <v>0</v>
      </c>
      <c r="K55" s="33">
        <f>SUM(K16+K17+K18+K27+K28+K30+K36+K41+K43+K50)</f>
        <v>0</v>
      </c>
      <c r="L55" s="33">
        <f>SUM(L16+L17+L18+L27+L28+L30+L36+L41+L43+L50)</f>
        <v>0</v>
      </c>
    </row>
  </sheetData>
  <mergeCells count="27">
    <mergeCell ref="G9:L10"/>
    <mergeCell ref="D8:L8"/>
    <mergeCell ref="C6:E6"/>
    <mergeCell ref="A1:I1"/>
    <mergeCell ref="A2:B2"/>
    <mergeCell ref="A3:B3"/>
    <mergeCell ref="A4:B4"/>
    <mergeCell ref="C2:F2"/>
    <mergeCell ref="C3:F3"/>
    <mergeCell ref="C4:F4"/>
    <mergeCell ref="I2:K2"/>
    <mergeCell ref="I3:K3"/>
    <mergeCell ref="I4:K4"/>
    <mergeCell ref="I5:K5"/>
    <mergeCell ref="I6:K6"/>
    <mergeCell ref="B55:C55"/>
    <mergeCell ref="B8:B15"/>
    <mergeCell ref="C8:C15"/>
    <mergeCell ref="E9:F10"/>
    <mergeCell ref="A5:B5"/>
    <mergeCell ref="A6:B6"/>
    <mergeCell ref="C5:F5"/>
    <mergeCell ref="I12:J12"/>
    <mergeCell ref="I11:J11"/>
    <mergeCell ref="K12:L12"/>
    <mergeCell ref="K11:L11"/>
    <mergeCell ref="G11:H12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VeraB</dc:creator>
  <cp:lastModifiedBy>Materiale</cp:lastModifiedBy>
  <cp:lastPrinted>2020-02-04T14:25:58Z</cp:lastPrinted>
  <dcterms:created xsi:type="dcterms:W3CDTF">2020-02-03T14:21:41Z</dcterms:created>
  <dcterms:modified xsi:type="dcterms:W3CDTF">2020-02-05T12:38:08Z</dcterms:modified>
</cp:coreProperties>
</file>