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570" windowHeight="9525" firstSheet="15" activeTab="29"/>
  </bookViews>
  <sheets>
    <sheet name="30" sheetId="1" r:id="rId1"/>
    <sheet name="32" sheetId="2" r:id="rId2"/>
    <sheet name="67" sheetId="3" r:id="rId3"/>
    <sheet name="128" sheetId="4" r:id="rId4"/>
    <sheet name="130" sheetId="5" r:id="rId5"/>
    <sheet name="135" sheetId="6" r:id="rId6"/>
    <sheet name="138" sheetId="7" r:id="rId7"/>
    <sheet name="149" sheetId="8" r:id="rId8"/>
    <sheet name="161" sheetId="9" r:id="rId9"/>
    <sheet name="177" sheetId="10" r:id="rId10"/>
    <sheet name="179" sheetId="11" r:id="rId11"/>
    <sheet name="184" sheetId="12" r:id="rId12"/>
    <sheet name="188" sheetId="13" r:id="rId13"/>
    <sheet name="197" sheetId="14" r:id="rId14"/>
    <sheet name="155" sheetId="82" r:id="rId15"/>
    <sheet name="211" sheetId="15" r:id="rId16"/>
    <sheet name="212" sheetId="16" r:id="rId17"/>
    <sheet name="225" sheetId="23" r:id="rId18"/>
    <sheet name="82" sheetId="19" r:id="rId19"/>
    <sheet name="83" sheetId="20" r:id="rId20"/>
    <sheet name="95" sheetId="21" r:id="rId21"/>
    <sheet name="St.GR" sheetId="24" r:id="rId22"/>
    <sheet name="338" sheetId="30" r:id="rId23"/>
    <sheet name="D" sheetId="29" r:id="rId24"/>
    <sheet name="P.Z" sheetId="25" r:id="rId25"/>
    <sheet name="CCC" sheetId="31" r:id="rId26"/>
    <sheet name="Cont.centr" sheetId="34" r:id="rId27"/>
    <sheet name="Cm" sheetId="35" r:id="rId28"/>
    <sheet name="Ser.des" sheetId="36" r:id="rId29"/>
    <sheet name="Ap" sheetId="38" r:id="rId30"/>
  </sheets>
  <calcPr calcId="145621"/>
</workbook>
</file>

<file path=xl/calcChain.xml><?xml version="1.0" encoding="utf-8"?>
<calcChain xmlns="http://schemas.openxmlformats.org/spreadsheetml/2006/main">
  <c r="L23" i="29" l="1"/>
  <c r="L37" i="29" l="1"/>
  <c r="L39" i="30" l="1"/>
  <c r="L8" i="30"/>
  <c r="L9" i="30"/>
  <c r="L10" i="30"/>
  <c r="L11" i="30"/>
  <c r="L12" i="30"/>
  <c r="L13" i="30"/>
  <c r="L15" i="30"/>
  <c r="L16" i="30"/>
  <c r="L17" i="30"/>
  <c r="L18" i="30"/>
  <c r="L19" i="30"/>
  <c r="L20" i="30"/>
  <c r="L21" i="30"/>
  <c r="L22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7" i="30"/>
  <c r="K39" i="82" l="1"/>
  <c r="K21" i="82"/>
  <c r="K17" i="82"/>
  <c r="K12" i="82"/>
  <c r="K33" i="82" l="1"/>
  <c r="K40" i="82" s="1"/>
  <c r="L8" i="36" l="1"/>
  <c r="L9" i="31" l="1"/>
  <c r="K40" i="23" l="1"/>
  <c r="K39" i="16"/>
  <c r="K39" i="15"/>
  <c r="K39" i="14"/>
  <c r="K39" i="13"/>
  <c r="K40" i="12"/>
  <c r="K39" i="11"/>
  <c r="K39" i="10"/>
  <c r="K39" i="9"/>
  <c r="K39" i="8"/>
  <c r="K39" i="7" l="1"/>
  <c r="K39" i="6"/>
  <c r="K39" i="5"/>
  <c r="K39" i="4"/>
  <c r="K39" i="3"/>
  <c r="K12" i="3" l="1"/>
  <c r="L14" i="31" l="1"/>
  <c r="L14" i="29" l="1"/>
  <c r="K39" i="2" l="1"/>
  <c r="K39" i="1"/>
  <c r="L17" i="34" l="1"/>
  <c r="L13" i="36" l="1"/>
  <c r="L35" i="36" s="1"/>
  <c r="L19" i="24" l="1"/>
  <c r="L19" i="31" l="1"/>
  <c r="L14" i="34" l="1"/>
  <c r="L23" i="25" l="1"/>
  <c r="L23" i="30" s="1"/>
  <c r="L14" i="19"/>
  <c r="L23" i="34" l="1"/>
  <c r="L23" i="19"/>
  <c r="L23" i="20"/>
  <c r="L23" i="21"/>
  <c r="L39" i="21" s="1"/>
  <c r="L23" i="24"/>
  <c r="L37" i="34" l="1"/>
  <c r="K21" i="2" l="1"/>
  <c r="K21" i="3"/>
  <c r="K21" i="4"/>
  <c r="K21" i="5"/>
  <c r="K21" i="6"/>
  <c r="K21" i="7"/>
  <c r="K21" i="8"/>
  <c r="K21" i="9"/>
  <c r="K21" i="10"/>
  <c r="K21" i="11"/>
  <c r="K22" i="12"/>
  <c r="K21" i="13"/>
  <c r="K21" i="14"/>
  <c r="K21" i="15"/>
  <c r="K21" i="16"/>
  <c r="K22" i="23"/>
  <c r="L24" i="31"/>
  <c r="L39" i="31" s="1"/>
  <c r="K21" i="1"/>
  <c r="K17" i="2"/>
  <c r="K17" i="3"/>
  <c r="K17" i="4"/>
  <c r="K17" i="5"/>
  <c r="K17" i="6"/>
  <c r="K17" i="7"/>
  <c r="K17" i="8"/>
  <c r="K17" i="9"/>
  <c r="K17" i="10"/>
  <c r="K17" i="11"/>
  <c r="K18" i="12"/>
  <c r="K17" i="13"/>
  <c r="K17" i="14"/>
  <c r="K17" i="15"/>
  <c r="K17" i="16"/>
  <c r="K18" i="23"/>
  <c r="L19" i="19"/>
  <c r="L19" i="20"/>
  <c r="L19" i="21"/>
  <c r="L19" i="25"/>
  <c r="L19" i="29"/>
  <c r="L19" i="38"/>
  <c r="K17" i="1"/>
  <c r="K12" i="2"/>
  <c r="K12" i="4"/>
  <c r="K12" i="5"/>
  <c r="K12" i="6"/>
  <c r="K12" i="7"/>
  <c r="K12" i="8"/>
  <c r="K12" i="9"/>
  <c r="K12" i="10"/>
  <c r="K12" i="11"/>
  <c r="K13" i="12"/>
  <c r="K12" i="13"/>
  <c r="K12" i="14"/>
  <c r="K12" i="15"/>
  <c r="K12" i="16"/>
  <c r="K13" i="23"/>
  <c r="L14" i="20"/>
  <c r="L14" i="21"/>
  <c r="L14" i="24"/>
  <c r="L14" i="25"/>
  <c r="L14" i="30" s="1"/>
  <c r="L34" i="38"/>
  <c r="K12" i="1"/>
  <c r="L36" i="24" l="1"/>
  <c r="L39" i="24" s="1"/>
  <c r="L39" i="19"/>
  <c r="K33" i="1"/>
  <c r="L39" i="20"/>
  <c r="L42" i="20" s="1"/>
  <c r="L37" i="25"/>
  <c r="L37" i="30" s="1"/>
  <c r="L42" i="21"/>
  <c r="K34" i="23"/>
  <c r="K41" i="23" s="1"/>
  <c r="K33" i="15"/>
  <c r="K33" i="13"/>
  <c r="K33" i="11"/>
  <c r="K33" i="9"/>
  <c r="K33" i="7"/>
  <c r="K33" i="5"/>
  <c r="K33" i="3"/>
  <c r="K33" i="16"/>
  <c r="K33" i="14"/>
  <c r="K34" i="12"/>
  <c r="K33" i="10"/>
  <c r="K33" i="8"/>
  <c r="K33" i="6"/>
  <c r="K33" i="4"/>
  <c r="K33" i="2"/>
  <c r="K40" i="2" s="1"/>
  <c r="L37" i="35"/>
  <c r="L42" i="19" l="1"/>
  <c r="L40" i="29"/>
  <c r="L40" i="25"/>
  <c r="L40" i="30" l="1"/>
  <c r="K40" i="16" l="1"/>
  <c r="K40" i="15"/>
  <c r="K40" i="14"/>
  <c r="K40" i="13"/>
  <c r="K41" i="12"/>
  <c r="K40" i="11"/>
  <c r="K40" i="10"/>
  <c r="K40" i="9"/>
  <c r="K40" i="8"/>
  <c r="K40" i="7"/>
  <c r="K40" i="6"/>
  <c r="K40" i="5"/>
  <c r="K40" i="4"/>
  <c r="K40" i="3" l="1"/>
  <c r="K40" i="1" l="1"/>
</calcChain>
</file>

<file path=xl/sharedStrings.xml><?xml version="1.0" encoding="utf-8"?>
<sst xmlns="http://schemas.openxmlformats.org/spreadsheetml/2006/main" count="1624" uniqueCount="122">
  <si>
    <t>Denumirea</t>
  </si>
  <si>
    <t>Cod</t>
  </si>
  <si>
    <t>P3 - activitate</t>
  </si>
  <si>
    <t>Eco - (K  6 )</t>
  </si>
  <si>
    <t>Suma</t>
  </si>
  <si>
    <t>Salariul de bază</t>
  </si>
  <si>
    <t>Contribuții de asigurări sociale de stat obligatorii</t>
  </si>
  <si>
    <t>Prime de asigurare obligatorie de asistență medicală</t>
  </si>
  <si>
    <t>Energie electrică</t>
  </si>
  <si>
    <t>Energie termică</t>
  </si>
  <si>
    <t>Apă și canalizare</t>
  </si>
  <si>
    <t>Alte servicii comunale</t>
  </si>
  <si>
    <t>Servicii informaționale</t>
  </si>
  <si>
    <t>Servicii de telecomunicații</t>
  </si>
  <si>
    <t>Servicii de reparații curente</t>
  </si>
  <si>
    <t>Servicii poștale</t>
  </si>
  <si>
    <t>Servicii neatribuite altor aliniate</t>
  </si>
  <si>
    <t>Reparații capitale ale clădirilor</t>
  </si>
  <si>
    <t>Procurarea mașinilor și utilajelor</t>
  </si>
  <si>
    <t>Procurarea uneltelor și sculelor ,inventarului de producere și gospodăresc</t>
  </si>
  <si>
    <t>Procurarea altor mijloace fixe</t>
  </si>
  <si>
    <t>Procurarea produselor alimentare</t>
  </si>
  <si>
    <t>Procurarea medicamentelor și materialelor sanitare</t>
  </si>
  <si>
    <t>Procurarea materialelor pentru scopuri didactice , științifice și alte scopuri</t>
  </si>
  <si>
    <t>Procurarea materialelor de uz gospodăresc și rechizite de birou</t>
  </si>
  <si>
    <t>Procurarea materialelor de construcție</t>
  </si>
  <si>
    <t>Procurarea  accesoriilor de pat,îmbrăcăminte,încălțăminte</t>
  </si>
  <si>
    <t>Îndemnizații pentru încapacitatea temporară de muncă</t>
  </si>
  <si>
    <t>TOTAL</t>
  </si>
  <si>
    <t>nr.d/o</t>
  </si>
  <si>
    <t>D.Limitele de investiții capitale</t>
  </si>
  <si>
    <t>P1P2</t>
  </si>
  <si>
    <t>P3</t>
  </si>
  <si>
    <t>proiect</t>
  </si>
  <si>
    <t>Eco  (K  6 )</t>
  </si>
  <si>
    <t>Conducătorul                                                      ____________________________________</t>
  </si>
  <si>
    <t>Șeful serviciului economico-financiar                 ____________________________________</t>
  </si>
  <si>
    <t>0911</t>
  </si>
  <si>
    <t>00199</t>
  </si>
  <si>
    <t>0912</t>
  </si>
  <si>
    <t>00200</t>
  </si>
  <si>
    <t xml:space="preserve">                     Şcoala primară nr.  82         -  11270 </t>
  </si>
  <si>
    <t xml:space="preserve">                     Şcoala primară nr.  83         -  '07492</t>
  </si>
  <si>
    <t xml:space="preserve">                     Şcoala primară nr.  95         -  '07494</t>
  </si>
  <si>
    <t xml:space="preserve">                    Gimnaziul " Steliana Grama"         -  '07485</t>
  </si>
  <si>
    <t>0922</t>
  </si>
  <si>
    <t>00203</t>
  </si>
  <si>
    <t xml:space="preserve">                    Liceul "Petru Zadnipru"         -  '07491</t>
  </si>
  <si>
    <t xml:space="preserve">                    Liceul "Dacia"         -  12652</t>
  </si>
  <si>
    <t>Procurarea materialeler didactice</t>
  </si>
  <si>
    <t>Servicii de pază</t>
  </si>
  <si>
    <t>Procurarea accesorilor de pat</t>
  </si>
  <si>
    <t xml:space="preserve">                    TOTAL  LICEE</t>
  </si>
  <si>
    <t xml:space="preserve">               Casa de creaţie " Ghiocel"        - '07496</t>
  </si>
  <si>
    <t>Servicii de locaţiune</t>
  </si>
  <si>
    <t>Procurarea pieselor de schimb</t>
  </si>
  <si>
    <t>0950</t>
  </si>
  <si>
    <t>00209</t>
  </si>
  <si>
    <t>Procurarea altor materiale</t>
  </si>
  <si>
    <t>0960</t>
  </si>
  <si>
    <t>00060</t>
  </si>
  <si>
    <t xml:space="preserve">                Contabilitatea Centralizată         -  '07497</t>
  </si>
  <si>
    <t>Servicii de transport</t>
  </si>
  <si>
    <t>Servicii editoriale</t>
  </si>
  <si>
    <t>Procurarea activelor nemateriale</t>
  </si>
  <si>
    <t>Procurarea combustibilului</t>
  </si>
  <si>
    <t>00210</t>
  </si>
  <si>
    <t xml:space="preserve">                Cabinetul metodic         -  '10510</t>
  </si>
  <si>
    <t xml:space="preserve">               Servicii de deservire         -  14267</t>
  </si>
  <si>
    <t>Apă şi canalizare</t>
  </si>
  <si>
    <t>0989</t>
  </si>
  <si>
    <t>00005</t>
  </si>
  <si>
    <t xml:space="preserve">              Aparat        -  '03781</t>
  </si>
  <si>
    <t>Formularul 9.2</t>
  </si>
  <si>
    <t>00448</t>
  </si>
  <si>
    <t>Procurarrea altor materiale</t>
  </si>
  <si>
    <t>Procurarea mat-lor de uz gospodăresc și rechizite de birou</t>
  </si>
  <si>
    <t>00201</t>
  </si>
  <si>
    <t>0921</t>
  </si>
  <si>
    <t>Servicii cu plată</t>
  </si>
  <si>
    <t>Plata pentru arenda bunurilor proprietate publică</t>
  </si>
  <si>
    <t>ÎN  TOTAL</t>
  </si>
  <si>
    <t>Servicii neatribuite altor aliniate  (alimentaţia)</t>
  </si>
  <si>
    <t>TOTAL    '00199</t>
  </si>
  <si>
    <t>TOTAL    '00448</t>
  </si>
  <si>
    <t>ÎN TOTAL</t>
  </si>
  <si>
    <t>ÎN   LEI</t>
  </si>
  <si>
    <t>G.Lupu</t>
  </si>
  <si>
    <t>Procurarea mater. de uz gospod. și rechizite de birou</t>
  </si>
  <si>
    <t>Procurarea uneltelor și sculelor ,invent. gospodăresc</t>
  </si>
  <si>
    <t>Procurarea uneltelor și sculelor ,invent. gospod.</t>
  </si>
  <si>
    <t>Bugetul pentru anul 2019</t>
  </si>
  <si>
    <t>V.Puiu</t>
  </si>
  <si>
    <t>Creșa  - grădiniță nr.32</t>
  </si>
  <si>
    <t>Creșa  - grădiniță nr.30</t>
  </si>
  <si>
    <t>Creșa  - grădiniță nr.130</t>
  </si>
  <si>
    <t>Creșa  - grădiniță nr.128</t>
  </si>
  <si>
    <t>Creșa  - grădiniță nr.67</t>
  </si>
  <si>
    <t>Grădinița135</t>
  </si>
  <si>
    <t>Grădinița138</t>
  </si>
  <si>
    <t>Grădinița149</t>
  </si>
  <si>
    <t>Grădinița161</t>
  </si>
  <si>
    <t>Grădinița177</t>
  </si>
  <si>
    <t>Grădinița184</t>
  </si>
  <si>
    <t>Grădinița188</t>
  </si>
  <si>
    <t>Grădinița211</t>
  </si>
  <si>
    <t>Procurarea  combustibilului, carburan'ilor,</t>
  </si>
  <si>
    <t>Procurarea  mijloacelor de transport</t>
  </si>
  <si>
    <t>Bugetul pentru anul 2020</t>
  </si>
  <si>
    <t>V.Rotaru</t>
  </si>
  <si>
    <t>Data            10 ianuarie   2020</t>
  </si>
  <si>
    <t>Încasări de plată serviciilor cu plată</t>
  </si>
  <si>
    <t>Indemnizații pentru incapacitatea temporară de muncă</t>
  </si>
  <si>
    <t>Procurarea materialelor didactice,științifice</t>
  </si>
  <si>
    <t>Data            17 ianuarie   2020</t>
  </si>
  <si>
    <t>Data            17  ianuarie   2020</t>
  </si>
  <si>
    <t>Grădinița  179</t>
  </si>
  <si>
    <t>Grădinița  197</t>
  </si>
  <si>
    <t>Grădinița 155</t>
  </si>
  <si>
    <t>Grădinița  212</t>
  </si>
  <si>
    <t>Grădinița  225</t>
  </si>
  <si>
    <t>Data            17   ianuarie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</si>
</sst>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7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0" fontId="1" fillId="0" borderId="24" xfId="0" applyFont="1" applyBorder="1"/>
    <xf numFmtId="0" fontId="4" fillId="0" borderId="24" xfId="0" applyFont="1" applyBorder="1"/>
    <xf numFmtId="0" fontId="4" fillId="0" borderId="25" xfId="0" applyFont="1" applyBorder="1"/>
    <xf numFmtId="1" fontId="12" fillId="0" borderId="2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0" xfId="0" applyFont="1" applyBorder="1"/>
    <xf numFmtId="1" fontId="1" fillId="0" borderId="34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39" xfId="0" applyFont="1" applyBorder="1"/>
    <xf numFmtId="0" fontId="4" fillId="0" borderId="29" xfId="0" applyFont="1" applyBorder="1"/>
    <xf numFmtId="1" fontId="1" fillId="0" borderId="29" xfId="0" applyNumberFormat="1" applyFont="1" applyBorder="1" applyAlignment="1">
      <alignment horizontal="center"/>
    </xf>
    <xf numFmtId="0" fontId="4" fillId="0" borderId="40" xfId="0" applyFont="1" applyBorder="1"/>
    <xf numFmtId="0" fontId="4" fillId="0" borderId="7" xfId="0" applyFont="1" applyBorder="1" applyAlignment="1">
      <alignment horizontal="center"/>
    </xf>
    <xf numFmtId="1" fontId="12" fillId="0" borderId="4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12" fillId="0" borderId="45" xfId="0" applyNumberFormat="1" applyFont="1" applyBorder="1" applyAlignment="1">
      <alignment horizontal="center"/>
    </xf>
    <xf numFmtId="1" fontId="9" fillId="0" borderId="4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4" xfId="0" applyFont="1" applyBorder="1"/>
    <xf numFmtId="1" fontId="1" fillId="0" borderId="21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4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2" xfId="0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" fillId="0" borderId="4" xfId="0" applyFont="1" applyBorder="1"/>
    <xf numFmtId="1" fontId="1" fillId="0" borderId="2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/>
    <xf numFmtId="1" fontId="9" fillId="0" borderId="46" xfId="0" applyNumberFormat="1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" fillId="0" borderId="22" xfId="0" applyFont="1" applyBorder="1"/>
    <xf numFmtId="0" fontId="1" fillId="0" borderId="39" xfId="0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0" fontId="0" fillId="0" borderId="25" xfId="0" applyBorder="1"/>
    <xf numFmtId="0" fontId="0" fillId="0" borderId="39" xfId="0" applyBorder="1"/>
    <xf numFmtId="0" fontId="4" fillId="0" borderId="43" xfId="0" applyFont="1" applyBorder="1"/>
    <xf numFmtId="0" fontId="1" fillId="0" borderId="37" xfId="0" applyFont="1" applyBorder="1"/>
    <xf numFmtId="0" fontId="4" fillId="0" borderId="38" xfId="0" applyFont="1" applyBorder="1"/>
    <xf numFmtId="1" fontId="1" fillId="0" borderId="47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0" fontId="4" fillId="0" borderId="22" xfId="0" applyFont="1" applyBorder="1"/>
    <xf numFmtId="0" fontId="4" fillId="0" borderId="12" xfId="0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48" xfId="0" applyFont="1" applyBorder="1"/>
    <xf numFmtId="1" fontId="12" fillId="0" borderId="49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0" fillId="0" borderId="24" xfId="0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1" xfId="0" applyFont="1" applyBorder="1"/>
    <xf numFmtId="0" fontId="1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1" fillId="0" borderId="0" xfId="0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1" fillId="0" borderId="24" xfId="0" applyFont="1" applyBorder="1"/>
    <xf numFmtId="0" fontId="21" fillId="0" borderId="1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0" fontId="5" fillId="0" borderId="22" xfId="0" applyFont="1" applyBorder="1"/>
    <xf numFmtId="1" fontId="24" fillId="0" borderId="13" xfId="0" applyNumberFormat="1" applyFont="1" applyBorder="1" applyAlignment="1">
      <alignment horizontal="center"/>
    </xf>
    <xf numFmtId="0" fontId="5" fillId="0" borderId="24" xfId="0" applyFont="1" applyBorder="1"/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21" fillId="0" borderId="25" xfId="0" applyFont="1" applyBorder="1"/>
    <xf numFmtId="0" fontId="23" fillId="0" borderId="39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1" fontId="5" fillId="0" borderId="29" xfId="0" applyNumberFormat="1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4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14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" fontId="1" fillId="0" borderId="18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39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5" fillId="0" borderId="3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4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2" xfId="0" quotePrefix="1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52" xfId="0" quotePrefix="1" applyFont="1" applyBorder="1" applyAlignment="1">
      <alignment horizontal="center"/>
    </xf>
    <xf numFmtId="0" fontId="5" fillId="0" borderId="53" xfId="0" quotePrefix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4" fillId="0" borderId="51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5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" fontId="1" fillId="0" borderId="8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8" xfId="0" quotePrefix="1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opLeftCell="A37" zoomScale="90" zoomScaleNormal="90" workbookViewId="0">
      <selection activeCell="Q48" sqref="Q48"/>
    </sheetView>
  </sheetViews>
  <sheetFormatPr defaultRowHeight="15" x14ac:dyDescent="0.25"/>
  <cols>
    <col min="1" max="1" width="3.7109375" style="5" customWidth="1"/>
    <col min="2" max="6" width="9.140625" style="5"/>
    <col min="7" max="7" width="7.140625" style="5" customWidth="1"/>
    <col min="8" max="8" width="7.85546875" style="5" customWidth="1"/>
    <col min="9" max="9" width="2" style="5" hidden="1" customWidth="1"/>
    <col min="10" max="10" width="9.7109375" style="5" customWidth="1"/>
    <col min="11" max="11" width="16.28515625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3" t="s">
        <v>73</v>
      </c>
    </row>
    <row r="3" spans="1:13" ht="15.75" customHeight="1" x14ac:dyDescent="0.25">
      <c r="B3" s="16" t="s">
        <v>38</v>
      </c>
      <c r="C3" s="374" t="s">
        <v>94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264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587900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53">
        <v>3507200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53">
        <v>806700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53">
        <v>157800</v>
      </c>
      <c r="L10" s="117"/>
      <c r="M10" s="4"/>
    </row>
    <row r="11" spans="1:13" s="2" customFormat="1" ht="15" customHeight="1" x14ac:dyDescent="0.25">
      <c r="A11" s="38"/>
      <c r="B11" s="302" t="s">
        <v>112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53">
        <v>17500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53">
        <f>SUM(K13:K16)</f>
        <v>849000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53">
        <v>161000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53">
        <v>468700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53">
        <v>205200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53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16">
        <v>2222</v>
      </c>
      <c r="K17" s="53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53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53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53">
        <v>73800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53">
        <f>SUM(K22:K23)</f>
        <v>8200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53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53">
        <v>6700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53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53">
        <v>48000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53">
        <v>199600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53">
        <v>3600</v>
      </c>
      <c r="L27" s="114"/>
      <c r="M27" s="7"/>
    </row>
    <row r="28" spans="1:13" ht="15" customHeight="1" x14ac:dyDescent="0.25">
      <c r="A28" s="39"/>
      <c r="B28" s="266" t="s">
        <v>113</v>
      </c>
      <c r="C28" s="267"/>
      <c r="D28" s="267"/>
      <c r="E28" s="267"/>
      <c r="F28" s="267"/>
      <c r="G28" s="268"/>
      <c r="H28" s="269"/>
      <c r="I28" s="270"/>
      <c r="J28" s="269">
        <v>335110</v>
      </c>
      <c r="K28" s="53">
        <v>14000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53">
        <v>94500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71">
        <v>35300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53">
        <v>24000</v>
      </c>
      <c r="L31" s="114"/>
      <c r="M31" s="7"/>
    </row>
    <row r="32" spans="1:13" ht="15" customHeight="1" x14ac:dyDescent="0.25">
      <c r="A32" s="39"/>
      <c r="B32" s="307" t="s">
        <v>58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53">
        <v>72900</v>
      </c>
      <c r="L32" s="123"/>
      <c r="M32" s="20"/>
    </row>
    <row r="33" spans="1:13" ht="15" customHeight="1" x14ac:dyDescent="0.25">
      <c r="A33" s="39"/>
      <c r="B33" s="330" t="s">
        <v>83</v>
      </c>
      <c r="C33" s="331"/>
      <c r="D33" s="331"/>
      <c r="E33" s="331"/>
      <c r="F33" s="331"/>
      <c r="G33" s="332"/>
      <c r="H33" s="310"/>
      <c r="I33" s="311"/>
      <c r="J33" s="113"/>
      <c r="K33" s="36">
        <f>SUM(K24:M32)+K21+K20+K17+K12+K11+K10+K9+K8</f>
        <v>5923100</v>
      </c>
      <c r="L33" s="123"/>
      <c r="M33" s="20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305"/>
      <c r="I34" s="306"/>
      <c r="J34" s="116">
        <v>211180</v>
      </c>
      <c r="K34" s="53">
        <v>203000</v>
      </c>
      <c r="L34" s="15"/>
      <c r="M34" s="15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305"/>
      <c r="I35" s="306"/>
      <c r="J35" s="116">
        <v>212100</v>
      </c>
      <c r="K35" s="53">
        <v>46700</v>
      </c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305"/>
      <c r="I36" s="306"/>
      <c r="J36" s="116">
        <v>212210</v>
      </c>
      <c r="K36" s="53">
        <v>9100</v>
      </c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305"/>
      <c r="I37" s="306"/>
      <c r="J37" s="116">
        <v>273500</v>
      </c>
      <c r="K37" s="53">
        <v>1000</v>
      </c>
    </row>
    <row r="38" spans="1:13" ht="15" customHeight="1" x14ac:dyDescent="0.25">
      <c r="A38" s="38">
        <v>5</v>
      </c>
      <c r="B38" s="302" t="s">
        <v>21</v>
      </c>
      <c r="C38" s="303"/>
      <c r="D38" s="303"/>
      <c r="E38" s="303"/>
      <c r="F38" s="303"/>
      <c r="G38" s="304"/>
      <c r="H38" s="305"/>
      <c r="I38" s="306"/>
      <c r="J38" s="116">
        <v>333110</v>
      </c>
      <c r="K38" s="53">
        <v>1948400</v>
      </c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SUM(K34+K35+K36+K37+K38)</f>
        <v>2208200</v>
      </c>
    </row>
    <row r="40" spans="1:13" ht="15" customHeight="1" thickBot="1" x14ac:dyDescent="0.3">
      <c r="A40" s="40"/>
      <c r="B40" s="333" t="s">
        <v>85</v>
      </c>
      <c r="C40" s="334"/>
      <c r="D40" s="334"/>
      <c r="E40" s="334"/>
      <c r="F40" s="334"/>
      <c r="G40" s="335"/>
      <c r="H40" s="159"/>
      <c r="I40" s="149"/>
      <c r="J40" s="119"/>
      <c r="K40" s="48">
        <f>SUM(K33+K39)</f>
        <v>8131300</v>
      </c>
    </row>
    <row r="41" spans="1:13" ht="15" customHeight="1" x14ac:dyDescent="0.25">
      <c r="A41" s="365"/>
      <c r="B41" s="365"/>
      <c r="C41" s="365"/>
      <c r="D41" s="365"/>
      <c r="E41" s="365"/>
      <c r="F41" s="365"/>
      <c r="G41" s="365"/>
      <c r="H41" s="365"/>
      <c r="I41" s="365"/>
      <c r="J41" s="365"/>
      <c r="K41" s="365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90"/>
      <c r="K46" s="8"/>
    </row>
    <row r="47" spans="1:13" x14ac:dyDescent="0.25">
      <c r="B47" s="150"/>
      <c r="C47" s="150"/>
      <c r="D47" s="150"/>
      <c r="E47" s="9"/>
      <c r="F47" s="9"/>
      <c r="G47" s="150"/>
      <c r="H47" s="150"/>
      <c r="I47" s="9"/>
      <c r="J47" s="150"/>
      <c r="K47" s="9"/>
    </row>
    <row r="48" spans="1:13" ht="19.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84" t="s">
        <v>109</v>
      </c>
    </row>
    <row r="49" spans="2:11" ht="13.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84" t="s">
        <v>87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5">
      <c r="B52" s="157" t="s">
        <v>114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75">
    <mergeCell ref="H14:I14"/>
    <mergeCell ref="H15:I15"/>
    <mergeCell ref="B23:G23"/>
    <mergeCell ref="B18:G18"/>
    <mergeCell ref="D2:J2"/>
    <mergeCell ref="H22:I22"/>
    <mergeCell ref="H23:I23"/>
    <mergeCell ref="H13:I13"/>
    <mergeCell ref="H9:I9"/>
    <mergeCell ref="H10:I10"/>
    <mergeCell ref="H11:I11"/>
    <mergeCell ref="H5:J5"/>
    <mergeCell ref="H8:I8"/>
    <mergeCell ref="C3:J3"/>
    <mergeCell ref="H16:I16"/>
    <mergeCell ref="H18:I18"/>
    <mergeCell ref="E43:J43"/>
    <mergeCell ref="B45:D45"/>
    <mergeCell ref="H24:I24"/>
    <mergeCell ref="H25:I25"/>
    <mergeCell ref="H26:I26"/>
    <mergeCell ref="B42:K42"/>
    <mergeCell ref="B24:G24"/>
    <mergeCell ref="B25:G25"/>
    <mergeCell ref="B26:G26"/>
    <mergeCell ref="B38:G38"/>
    <mergeCell ref="H38:I38"/>
    <mergeCell ref="B39:G39"/>
    <mergeCell ref="B31:G31"/>
    <mergeCell ref="B32:G32"/>
    <mergeCell ref="A5:A6"/>
    <mergeCell ref="B12:G12"/>
    <mergeCell ref="B17:G17"/>
    <mergeCell ref="B21:G21"/>
    <mergeCell ref="B11:G11"/>
    <mergeCell ref="B15:G15"/>
    <mergeCell ref="B16:G16"/>
    <mergeCell ref="B20:G20"/>
    <mergeCell ref="B5:G6"/>
    <mergeCell ref="B8:G8"/>
    <mergeCell ref="B9:G9"/>
    <mergeCell ref="B7:G7"/>
    <mergeCell ref="B19:G19"/>
    <mergeCell ref="B13:G13"/>
    <mergeCell ref="B14:G14"/>
    <mergeCell ref="K5:K6"/>
    <mergeCell ref="K43:K44"/>
    <mergeCell ref="B46:D46"/>
    <mergeCell ref="B43:D44"/>
    <mergeCell ref="G44:H44"/>
    <mergeCell ref="G45:H45"/>
    <mergeCell ref="G46:H46"/>
    <mergeCell ref="B29:G29"/>
    <mergeCell ref="B30:G30"/>
    <mergeCell ref="H29:I29"/>
    <mergeCell ref="H30:I30"/>
    <mergeCell ref="H31:I31"/>
    <mergeCell ref="B40:G40"/>
    <mergeCell ref="B10:G10"/>
    <mergeCell ref="H19:I19"/>
    <mergeCell ref="H20:I20"/>
    <mergeCell ref="B22:G22"/>
    <mergeCell ref="A41:K41"/>
    <mergeCell ref="B34:G34"/>
    <mergeCell ref="H34:I34"/>
    <mergeCell ref="B35:G35"/>
    <mergeCell ref="H35:I35"/>
    <mergeCell ref="B36:G36"/>
    <mergeCell ref="H36:I36"/>
    <mergeCell ref="B37:G37"/>
    <mergeCell ref="H37:I37"/>
    <mergeCell ref="H33:I33"/>
    <mergeCell ref="B27:G27"/>
    <mergeCell ref="H27:I27"/>
    <mergeCell ref="B33:G33"/>
  </mergeCells>
  <pageMargins left="0.23622047244094491" right="0.23622047244094491" top="0.35433070866141736" bottom="0.19685039370078741" header="0.19685039370078741" footer="0.19685039370078741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Normal="100" workbookViewId="0">
      <selection activeCell="N54" sqref="N54"/>
    </sheetView>
  </sheetViews>
  <sheetFormatPr defaultRowHeight="15" x14ac:dyDescent="0.25"/>
  <cols>
    <col min="1" max="1" width="3.7109375" style="5" customWidth="1"/>
    <col min="2" max="6" width="9.140625" style="5"/>
    <col min="7" max="7" width="6.28515625" style="5" customWidth="1"/>
    <col min="8" max="8" width="7.85546875" style="5" customWidth="1"/>
    <col min="9" max="9" width="2" style="5" hidden="1" customWidth="1"/>
    <col min="10" max="10" width="8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102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25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511100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37">
        <v>3431400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37">
        <v>789200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37">
        <v>154400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37">
        <v>17200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37">
        <f>SUM(K13:K16)</f>
        <v>868500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37">
        <v>163300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37">
        <v>477100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37">
        <v>214000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37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37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37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37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37">
        <v>78800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37">
        <f>SUM(K22:K23)</f>
        <v>9800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37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37">
        <v>8300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37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37">
        <v>100100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37">
        <v>259900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37">
        <v>3200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37">
        <v>13000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37">
        <v>75600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37">
        <v>66400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37">
        <v>136400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37">
        <v>44700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6059600</v>
      </c>
      <c r="L33" s="123"/>
      <c r="M33" s="20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200900</v>
      </c>
      <c r="L34" s="15"/>
      <c r="M34" s="15"/>
    </row>
    <row r="35" spans="1:13" s="23" customFormat="1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46200</v>
      </c>
      <c r="L35" s="103"/>
      <c r="M35" s="103"/>
    </row>
    <row r="36" spans="1:13" s="23" customFormat="1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9000</v>
      </c>
      <c r="L36" s="103"/>
      <c r="M36" s="103"/>
    </row>
    <row r="37" spans="1:13" s="23" customFormat="1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900</v>
      </c>
      <c r="L37" s="103"/>
      <c r="M37" s="103"/>
    </row>
    <row r="38" spans="1:13" s="23" customFormat="1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1693900</v>
      </c>
      <c r="L38" s="103"/>
      <c r="M38" s="103"/>
    </row>
    <row r="39" spans="1:13" s="23" customFormat="1" ht="15" customHeight="1" x14ac:dyDescent="0.25">
      <c r="A39" s="39"/>
      <c r="H39" s="113"/>
      <c r="I39" s="114"/>
      <c r="J39" s="113"/>
      <c r="K39" s="36">
        <f>SUM(K34:K38)</f>
        <v>1950900</v>
      </c>
      <c r="L39" s="103"/>
      <c r="M39" s="103"/>
    </row>
    <row r="40" spans="1:13" ht="15" customHeight="1" thickBot="1" x14ac:dyDescent="0.3">
      <c r="A40" s="40"/>
      <c r="B40" s="165"/>
      <c r="C40" s="165"/>
      <c r="D40" s="165"/>
      <c r="E40" s="165"/>
      <c r="F40" s="165"/>
      <c r="G40" s="165"/>
      <c r="H40" s="119"/>
      <c r="I40" s="120"/>
      <c r="J40" s="119"/>
      <c r="K40" s="48">
        <f>SUM(K33+K39)</f>
        <v>8010500</v>
      </c>
    </row>
    <row r="41" spans="1:13" ht="15" customHeight="1" x14ac:dyDescent="0.25">
      <c r="A41" s="9"/>
      <c r="B41" s="82"/>
      <c r="C41" s="82"/>
      <c r="D41" s="82"/>
      <c r="E41" s="82"/>
      <c r="F41" s="82"/>
      <c r="G41" s="82"/>
      <c r="H41" s="80"/>
      <c r="I41" s="80"/>
      <c r="J41" s="80"/>
      <c r="K41" s="22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90"/>
      <c r="K46" s="8"/>
    </row>
    <row r="47" spans="1:13" ht="12.95" customHeight="1" x14ac:dyDescent="0.25">
      <c r="B47" s="150"/>
      <c r="C47" s="150"/>
      <c r="D47" s="150"/>
      <c r="E47" s="9"/>
      <c r="F47" s="9"/>
      <c r="G47" s="150"/>
      <c r="H47" s="150"/>
      <c r="I47" s="9"/>
      <c r="J47" s="15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ht="10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115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67">
    <mergeCell ref="K5:K6"/>
    <mergeCell ref="B7:G7"/>
    <mergeCell ref="B9:G9"/>
    <mergeCell ref="H9:I9"/>
    <mergeCell ref="B8:G8"/>
    <mergeCell ref="H8:I8"/>
    <mergeCell ref="H14:I14"/>
    <mergeCell ref="D2:J2"/>
    <mergeCell ref="C3:J3"/>
    <mergeCell ref="B5:G6"/>
    <mergeCell ref="H5:J5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22:I22"/>
    <mergeCell ref="B23:G23"/>
    <mergeCell ref="H23:I23"/>
    <mergeCell ref="B20:G20"/>
    <mergeCell ref="H20:I20"/>
    <mergeCell ref="B21:G21"/>
    <mergeCell ref="H25:I25"/>
    <mergeCell ref="B26:G26"/>
    <mergeCell ref="H26:I26"/>
    <mergeCell ref="B24:G24"/>
    <mergeCell ref="H24:I24"/>
    <mergeCell ref="H27:I27"/>
    <mergeCell ref="H31:I31"/>
    <mergeCell ref="B33:G33"/>
    <mergeCell ref="H33:I33"/>
    <mergeCell ref="B29:G29"/>
    <mergeCell ref="H29:I29"/>
    <mergeCell ref="B30:G30"/>
    <mergeCell ref="H30:I30"/>
    <mergeCell ref="B32:G32"/>
    <mergeCell ref="B45:D45"/>
    <mergeCell ref="G45:H45"/>
    <mergeCell ref="B46:D46"/>
    <mergeCell ref="G46:H46"/>
    <mergeCell ref="B42:K42"/>
    <mergeCell ref="B43:D44"/>
    <mergeCell ref="E43:J43"/>
    <mergeCell ref="K43:K44"/>
    <mergeCell ref="G44:H44"/>
    <mergeCell ref="B35:G35"/>
    <mergeCell ref="B36:G36"/>
    <mergeCell ref="B37:G37"/>
    <mergeCell ref="B38:G38"/>
    <mergeCell ref="A5:A6"/>
    <mergeCell ref="B31:G31"/>
    <mergeCell ref="B27:G27"/>
    <mergeCell ref="B25:G25"/>
    <mergeCell ref="B22:G22"/>
    <mergeCell ref="B18:G18"/>
    <mergeCell ref="B34:G34"/>
  </mergeCells>
  <pageMargins left="0.25" right="0.25" top="0.34" bottom="0.2" header="0.2" footer="0.2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Normal="100" workbookViewId="0">
      <selection activeCell="B5" sqref="B5:G6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116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4" t="s">
        <v>2</v>
      </c>
      <c r="I6" s="3"/>
      <c r="J6" s="146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382100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162">
        <v>3484600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162">
        <v>801500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162">
        <v>156800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162">
        <v>17400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162">
        <f>SUM(K13:K16)</f>
        <v>829800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162">
        <v>136100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162">
        <v>494000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162">
        <v>185600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162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162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162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162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162">
        <v>78800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162">
        <f>SUM(K22:K23)</f>
        <v>7600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162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162">
        <v>6100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162"/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162">
        <v>101400</v>
      </c>
      <c r="L25" s="114"/>
      <c r="M25" s="7"/>
    </row>
    <row r="26" spans="1:13" ht="15" customHeight="1" x14ac:dyDescent="0.25">
      <c r="A26" s="39">
        <v>18</v>
      </c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162">
        <v>80500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162">
        <v>2300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162">
        <v>13000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162">
        <v>70500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162">
        <v>10500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162">
        <v>18600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162">
        <v>24900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5709200</v>
      </c>
      <c r="L33" s="123"/>
      <c r="M33" s="20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202000</v>
      </c>
      <c r="L34" s="15"/>
      <c r="M34" s="15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46500</v>
      </c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9100</v>
      </c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900</v>
      </c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1266400</v>
      </c>
    </row>
    <row r="39" spans="1:13" ht="15" customHeight="1" x14ac:dyDescent="0.25">
      <c r="A39" s="38"/>
      <c r="B39" s="330" t="s">
        <v>84</v>
      </c>
      <c r="C39" s="331"/>
      <c r="D39" s="331"/>
      <c r="E39" s="331"/>
      <c r="F39" s="331"/>
      <c r="G39" s="332"/>
      <c r="H39" s="113"/>
      <c r="I39" s="114"/>
      <c r="J39" s="116"/>
      <c r="K39" s="53">
        <f>SUM(K34:K38)</f>
        <v>1524900</v>
      </c>
    </row>
    <row r="40" spans="1:13" ht="15" customHeight="1" thickBot="1" x14ac:dyDescent="0.3">
      <c r="A40" s="163"/>
      <c r="B40" s="364" t="s">
        <v>85</v>
      </c>
      <c r="C40" s="364"/>
      <c r="D40" s="364"/>
      <c r="E40" s="364"/>
      <c r="F40" s="364"/>
      <c r="G40" s="364"/>
      <c r="H40" s="164"/>
      <c r="I40" s="164"/>
      <c r="J40" s="164"/>
      <c r="K40" s="48">
        <f>SUM(K33+K39)</f>
        <v>7234100</v>
      </c>
    </row>
    <row r="41" spans="1:13" ht="15" customHeight="1" x14ac:dyDescent="0.25">
      <c r="A41" s="9"/>
      <c r="B41" s="82"/>
      <c r="C41" s="82"/>
      <c r="D41" s="82"/>
      <c r="E41" s="82"/>
      <c r="F41" s="82"/>
      <c r="G41" s="82"/>
      <c r="H41" s="80"/>
      <c r="I41" s="80"/>
      <c r="J41" s="80"/>
      <c r="K41" s="22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114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67">
    <mergeCell ref="K5:K6"/>
    <mergeCell ref="B9:G9"/>
    <mergeCell ref="H9:I9"/>
    <mergeCell ref="B8:G8"/>
    <mergeCell ref="H8:I8"/>
    <mergeCell ref="B14:G14"/>
    <mergeCell ref="H14:I14"/>
    <mergeCell ref="D2:J2"/>
    <mergeCell ref="C3:J3"/>
    <mergeCell ref="B5:G6"/>
    <mergeCell ref="H5:J5"/>
    <mergeCell ref="B7:G7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27:G27"/>
    <mergeCell ref="H27:I27"/>
    <mergeCell ref="B25:G25"/>
    <mergeCell ref="H25:I25"/>
    <mergeCell ref="B26:G26"/>
    <mergeCell ref="H26:I26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A5:A6"/>
    <mergeCell ref="B45:D45"/>
    <mergeCell ref="G45:H45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H29:I29"/>
    <mergeCell ref="B40:G40"/>
    <mergeCell ref="B32:G32"/>
    <mergeCell ref="B30:G30"/>
    <mergeCell ref="H30:I30"/>
    <mergeCell ref="B39:G39"/>
    <mergeCell ref="B34:G34"/>
    <mergeCell ref="B35:G35"/>
    <mergeCell ref="B36:G36"/>
    <mergeCell ref="B37:G37"/>
    <mergeCell ref="B38:G38"/>
  </mergeCells>
  <pageMargins left="0.25" right="0.25" top="0.34" bottom="0.2" header="0.2" footer="0.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zoomScale="90" zoomScaleNormal="90" workbookViewId="0">
      <selection activeCell="G55" sqref="G55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0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103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46" t="s">
        <v>3</v>
      </c>
      <c r="K6" s="343"/>
      <c r="L6" s="114"/>
      <c r="M6" s="7"/>
    </row>
    <row r="7" spans="1:13" ht="15" customHeight="1" x14ac:dyDescent="0.25">
      <c r="A7" s="39"/>
      <c r="B7" s="362" t="s">
        <v>111</v>
      </c>
      <c r="C7" s="362"/>
      <c r="D7" s="362"/>
      <c r="E7" s="362"/>
      <c r="F7" s="362"/>
      <c r="G7" s="362"/>
      <c r="H7" s="72">
        <v>142310</v>
      </c>
      <c r="I7" s="115"/>
      <c r="J7" s="115"/>
      <c r="K7" s="36">
        <v>581400</v>
      </c>
      <c r="L7" s="114"/>
      <c r="M7" s="94"/>
    </row>
    <row r="8" spans="1:13" ht="15" customHeight="1" x14ac:dyDescent="0.25">
      <c r="A8" s="173"/>
      <c r="B8" s="292" t="s">
        <v>80</v>
      </c>
      <c r="C8" s="293"/>
      <c r="D8" s="293"/>
      <c r="E8" s="293"/>
      <c r="F8" s="293"/>
      <c r="G8" s="294"/>
      <c r="H8" s="224">
        <v>142320</v>
      </c>
      <c r="I8" s="226"/>
      <c r="J8" s="225"/>
      <c r="K8" s="36">
        <v>1500</v>
      </c>
      <c r="L8" s="226"/>
      <c r="M8" s="227"/>
    </row>
    <row r="9" spans="1:13" s="2" customFormat="1" ht="15" customHeight="1" x14ac:dyDescent="0.25">
      <c r="A9" s="160"/>
      <c r="B9" s="302" t="s">
        <v>5</v>
      </c>
      <c r="C9" s="303"/>
      <c r="D9" s="303"/>
      <c r="E9" s="303"/>
      <c r="F9" s="303"/>
      <c r="G9" s="304"/>
      <c r="H9" s="305"/>
      <c r="I9" s="306"/>
      <c r="J9" s="116">
        <v>211180</v>
      </c>
      <c r="K9" s="37">
        <v>3469200</v>
      </c>
      <c r="L9" s="117"/>
      <c r="M9" s="4"/>
    </row>
    <row r="10" spans="1:13" s="2" customFormat="1" ht="15" customHeight="1" x14ac:dyDescent="0.25">
      <c r="A10" s="38"/>
      <c r="B10" s="302" t="s">
        <v>6</v>
      </c>
      <c r="C10" s="303"/>
      <c r="D10" s="303"/>
      <c r="E10" s="303"/>
      <c r="F10" s="303"/>
      <c r="G10" s="304"/>
      <c r="H10" s="305"/>
      <c r="I10" s="306"/>
      <c r="J10" s="116">
        <v>212100</v>
      </c>
      <c r="K10" s="37">
        <v>797900</v>
      </c>
      <c r="L10" s="117"/>
      <c r="M10" s="4"/>
    </row>
    <row r="11" spans="1:13" s="2" customFormat="1" ht="15" customHeight="1" x14ac:dyDescent="0.25">
      <c r="A11" s="38"/>
      <c r="B11" s="302" t="s">
        <v>7</v>
      </c>
      <c r="C11" s="303"/>
      <c r="D11" s="303"/>
      <c r="E11" s="303"/>
      <c r="F11" s="303"/>
      <c r="G11" s="304"/>
      <c r="H11" s="305"/>
      <c r="I11" s="306"/>
      <c r="J11" s="116">
        <v>212210</v>
      </c>
      <c r="K11" s="37">
        <v>156100</v>
      </c>
      <c r="L11" s="117"/>
      <c r="M11" s="4"/>
    </row>
    <row r="12" spans="1:13" s="2" customFormat="1" ht="15" customHeight="1" x14ac:dyDescent="0.25">
      <c r="A12" s="38"/>
      <c r="B12" s="302" t="s">
        <v>27</v>
      </c>
      <c r="C12" s="303"/>
      <c r="D12" s="303"/>
      <c r="E12" s="303"/>
      <c r="F12" s="303"/>
      <c r="G12" s="304"/>
      <c r="H12" s="305"/>
      <c r="I12" s="306"/>
      <c r="J12" s="116">
        <v>273500</v>
      </c>
      <c r="K12" s="37">
        <v>17400</v>
      </c>
      <c r="L12" s="117"/>
      <c r="M12" s="4"/>
    </row>
    <row r="13" spans="1:13" s="2" customFormat="1" ht="15" customHeight="1" x14ac:dyDescent="0.25">
      <c r="A13" s="38"/>
      <c r="B13" s="302"/>
      <c r="C13" s="371"/>
      <c r="D13" s="371"/>
      <c r="E13" s="371"/>
      <c r="F13" s="371"/>
      <c r="G13" s="372"/>
      <c r="H13" s="116"/>
      <c r="I13" s="117"/>
      <c r="J13" s="116">
        <v>2221</v>
      </c>
      <c r="K13" s="37">
        <f>SUM(K14:K17)</f>
        <v>856100</v>
      </c>
      <c r="L13" s="117"/>
      <c r="M13" s="54"/>
    </row>
    <row r="14" spans="1:13" ht="15" customHeight="1" x14ac:dyDescent="0.25">
      <c r="A14" s="39"/>
      <c r="B14" s="307" t="s">
        <v>8</v>
      </c>
      <c r="C14" s="308"/>
      <c r="D14" s="308"/>
      <c r="E14" s="308"/>
      <c r="F14" s="308"/>
      <c r="G14" s="309"/>
      <c r="H14" s="310"/>
      <c r="I14" s="311"/>
      <c r="J14" s="113">
        <v>222110</v>
      </c>
      <c r="K14" s="37">
        <v>169000</v>
      </c>
      <c r="L14" s="114"/>
      <c r="M14" s="7"/>
    </row>
    <row r="15" spans="1:13" ht="15" customHeight="1" x14ac:dyDescent="0.25">
      <c r="A15" s="39"/>
      <c r="B15" s="307" t="s">
        <v>9</v>
      </c>
      <c r="C15" s="308"/>
      <c r="D15" s="308"/>
      <c r="E15" s="308"/>
      <c r="F15" s="308"/>
      <c r="G15" s="309"/>
      <c r="H15" s="310"/>
      <c r="I15" s="311"/>
      <c r="J15" s="113">
        <v>222130</v>
      </c>
      <c r="K15" s="37">
        <v>494000</v>
      </c>
      <c r="L15" s="114"/>
      <c r="M15" s="7"/>
    </row>
    <row r="16" spans="1:13" ht="15" customHeight="1" x14ac:dyDescent="0.25">
      <c r="A16" s="39"/>
      <c r="B16" s="307" t="s">
        <v>10</v>
      </c>
      <c r="C16" s="308"/>
      <c r="D16" s="308"/>
      <c r="E16" s="308"/>
      <c r="F16" s="308"/>
      <c r="G16" s="309"/>
      <c r="H16" s="310"/>
      <c r="I16" s="311"/>
      <c r="J16" s="113">
        <v>222140</v>
      </c>
      <c r="K16" s="37">
        <v>179000</v>
      </c>
      <c r="L16" s="114"/>
      <c r="M16" s="7"/>
    </row>
    <row r="17" spans="1:13" ht="15" customHeight="1" x14ac:dyDescent="0.25">
      <c r="A17" s="39"/>
      <c r="B17" s="307" t="s">
        <v>11</v>
      </c>
      <c r="C17" s="308"/>
      <c r="D17" s="308"/>
      <c r="E17" s="308"/>
      <c r="F17" s="308"/>
      <c r="G17" s="309"/>
      <c r="H17" s="310"/>
      <c r="I17" s="311"/>
      <c r="J17" s="113">
        <v>222190</v>
      </c>
      <c r="K17" s="37">
        <v>14100</v>
      </c>
      <c r="L17" s="114"/>
      <c r="M17" s="7"/>
    </row>
    <row r="18" spans="1:13" ht="15" customHeight="1" x14ac:dyDescent="0.25">
      <c r="A18" s="39"/>
      <c r="B18" s="302"/>
      <c r="C18" s="371"/>
      <c r="D18" s="371"/>
      <c r="E18" s="371"/>
      <c r="F18" s="371"/>
      <c r="G18" s="372"/>
      <c r="H18" s="113"/>
      <c r="I18" s="114"/>
      <c r="J18" s="145">
        <v>2222</v>
      </c>
      <c r="K18" s="37">
        <f>SUM(K19:K20)</f>
        <v>12100</v>
      </c>
      <c r="L18" s="114"/>
      <c r="M18" s="55"/>
    </row>
    <row r="19" spans="1:13" ht="15" customHeight="1" x14ac:dyDescent="0.25">
      <c r="A19" s="39"/>
      <c r="B19" s="307" t="s">
        <v>12</v>
      </c>
      <c r="C19" s="308"/>
      <c r="D19" s="308"/>
      <c r="E19" s="308"/>
      <c r="F19" s="308"/>
      <c r="G19" s="309"/>
      <c r="H19" s="310"/>
      <c r="I19" s="311"/>
      <c r="J19" s="113">
        <v>222210</v>
      </c>
      <c r="K19" s="37">
        <v>8300</v>
      </c>
      <c r="L19" s="114"/>
      <c r="M19" s="7"/>
    </row>
    <row r="20" spans="1:13" ht="15" customHeight="1" x14ac:dyDescent="0.25">
      <c r="A20" s="39"/>
      <c r="B20" s="307" t="s">
        <v>13</v>
      </c>
      <c r="C20" s="308"/>
      <c r="D20" s="308"/>
      <c r="E20" s="308"/>
      <c r="F20" s="308"/>
      <c r="G20" s="309"/>
      <c r="H20" s="310"/>
      <c r="I20" s="311"/>
      <c r="J20" s="113">
        <v>222220</v>
      </c>
      <c r="K20" s="37">
        <v>3800</v>
      </c>
      <c r="L20" s="114"/>
      <c r="M20" s="7"/>
    </row>
    <row r="21" spans="1:13" ht="15" customHeight="1" x14ac:dyDescent="0.25">
      <c r="A21" s="39"/>
      <c r="B21" s="307" t="s">
        <v>14</v>
      </c>
      <c r="C21" s="308"/>
      <c r="D21" s="308"/>
      <c r="E21" s="308"/>
      <c r="F21" s="308"/>
      <c r="G21" s="309"/>
      <c r="H21" s="310"/>
      <c r="I21" s="311"/>
      <c r="J21" s="113">
        <v>222500</v>
      </c>
      <c r="K21" s="37">
        <v>73800</v>
      </c>
      <c r="L21" s="114"/>
      <c r="M21" s="7"/>
    </row>
    <row r="22" spans="1:13" ht="15" customHeight="1" x14ac:dyDescent="0.25">
      <c r="A22" s="39"/>
      <c r="B22" s="302"/>
      <c r="C22" s="371"/>
      <c r="D22" s="371"/>
      <c r="E22" s="371"/>
      <c r="F22" s="371"/>
      <c r="G22" s="372"/>
      <c r="H22" s="113"/>
      <c r="I22" s="114"/>
      <c r="J22" s="148">
        <v>2229</v>
      </c>
      <c r="K22" s="37">
        <f>SUM(K23:K24)</f>
        <v>7800</v>
      </c>
      <c r="L22" s="114"/>
      <c r="M22" s="55"/>
    </row>
    <row r="23" spans="1:13" ht="15" customHeight="1" x14ac:dyDescent="0.25">
      <c r="A23" s="39"/>
      <c r="B23" s="307" t="s">
        <v>15</v>
      </c>
      <c r="C23" s="308"/>
      <c r="D23" s="308"/>
      <c r="E23" s="308"/>
      <c r="F23" s="308"/>
      <c r="G23" s="309"/>
      <c r="H23" s="310"/>
      <c r="I23" s="311"/>
      <c r="J23" s="113">
        <v>222980</v>
      </c>
      <c r="K23" s="37">
        <v>1500</v>
      </c>
      <c r="L23" s="114"/>
      <c r="M23" s="7"/>
    </row>
    <row r="24" spans="1:13" ht="15" customHeight="1" x14ac:dyDescent="0.25">
      <c r="A24" s="39"/>
      <c r="B24" s="307" t="s">
        <v>16</v>
      </c>
      <c r="C24" s="308"/>
      <c r="D24" s="308"/>
      <c r="E24" s="308"/>
      <c r="F24" s="308"/>
      <c r="G24" s="309"/>
      <c r="H24" s="310"/>
      <c r="I24" s="311"/>
      <c r="J24" s="113">
        <v>222990</v>
      </c>
      <c r="K24" s="37">
        <v>6300</v>
      </c>
      <c r="L24" s="114"/>
      <c r="M24" s="7"/>
    </row>
    <row r="25" spans="1:13" ht="15" customHeight="1" x14ac:dyDescent="0.25">
      <c r="A25" s="39"/>
      <c r="B25" s="307" t="s">
        <v>17</v>
      </c>
      <c r="C25" s="308"/>
      <c r="D25" s="308"/>
      <c r="E25" s="308"/>
      <c r="F25" s="308"/>
      <c r="G25" s="309"/>
      <c r="H25" s="310"/>
      <c r="I25" s="311"/>
      <c r="J25" s="113">
        <v>311120</v>
      </c>
      <c r="K25" s="37">
        <v>0</v>
      </c>
      <c r="L25" s="114"/>
      <c r="M25" s="7"/>
    </row>
    <row r="26" spans="1:13" ht="15" customHeight="1" x14ac:dyDescent="0.25">
      <c r="A26" s="39"/>
      <c r="B26" s="307" t="s">
        <v>18</v>
      </c>
      <c r="C26" s="308"/>
      <c r="D26" s="308"/>
      <c r="E26" s="308"/>
      <c r="F26" s="308"/>
      <c r="G26" s="309"/>
      <c r="H26" s="310"/>
      <c r="I26" s="311"/>
      <c r="J26" s="113">
        <v>314110</v>
      </c>
      <c r="K26" s="37">
        <v>83000</v>
      </c>
      <c r="L26" s="114"/>
      <c r="M26" s="7"/>
    </row>
    <row r="27" spans="1:13" ht="15" customHeight="1" x14ac:dyDescent="0.25">
      <c r="A27" s="39"/>
      <c r="B27" s="315" t="s">
        <v>19</v>
      </c>
      <c r="C27" s="316"/>
      <c r="D27" s="316"/>
      <c r="E27" s="316"/>
      <c r="F27" s="316"/>
      <c r="G27" s="317"/>
      <c r="H27" s="310"/>
      <c r="I27" s="311"/>
      <c r="J27" s="113">
        <v>316110</v>
      </c>
      <c r="K27" s="37">
        <v>10000</v>
      </c>
      <c r="L27" s="114"/>
      <c r="M27" s="7"/>
    </row>
    <row r="28" spans="1:13" ht="15" customHeight="1" x14ac:dyDescent="0.25">
      <c r="A28" s="39"/>
      <c r="B28" s="307" t="s">
        <v>22</v>
      </c>
      <c r="C28" s="308"/>
      <c r="D28" s="308"/>
      <c r="E28" s="308"/>
      <c r="F28" s="308"/>
      <c r="G28" s="309"/>
      <c r="H28" s="310"/>
      <c r="I28" s="311"/>
      <c r="J28" s="113">
        <v>334110</v>
      </c>
      <c r="K28" s="37">
        <v>3600</v>
      </c>
      <c r="L28" s="114"/>
      <c r="M28" s="7"/>
    </row>
    <row r="29" spans="1:13" ht="15" customHeight="1" x14ac:dyDescent="0.25">
      <c r="A29" s="39"/>
      <c r="B29" s="266"/>
      <c r="C29" s="267"/>
      <c r="D29" s="267"/>
      <c r="E29" s="267"/>
      <c r="F29" s="267"/>
      <c r="G29" s="268"/>
      <c r="H29" s="269"/>
      <c r="I29" s="270"/>
      <c r="J29" s="269">
        <v>335110</v>
      </c>
      <c r="K29" s="37">
        <v>12000</v>
      </c>
      <c r="L29" s="270"/>
      <c r="M29" s="271"/>
    </row>
    <row r="30" spans="1:13" ht="15" customHeight="1" x14ac:dyDescent="0.25">
      <c r="A30" s="39"/>
      <c r="B30" s="307" t="s">
        <v>24</v>
      </c>
      <c r="C30" s="308"/>
      <c r="D30" s="308"/>
      <c r="E30" s="308"/>
      <c r="F30" s="308"/>
      <c r="G30" s="309"/>
      <c r="H30" s="310"/>
      <c r="I30" s="311"/>
      <c r="J30" s="113">
        <v>336110</v>
      </c>
      <c r="K30" s="37">
        <v>80200</v>
      </c>
      <c r="L30" s="114"/>
      <c r="M30" s="7"/>
    </row>
    <row r="31" spans="1:13" ht="15" customHeight="1" x14ac:dyDescent="0.25">
      <c r="A31" s="39"/>
      <c r="B31" s="307" t="s">
        <v>25</v>
      </c>
      <c r="C31" s="308"/>
      <c r="D31" s="308"/>
      <c r="E31" s="308"/>
      <c r="F31" s="308"/>
      <c r="G31" s="309"/>
      <c r="H31" s="310"/>
      <c r="I31" s="311"/>
      <c r="J31" s="113">
        <v>337110</v>
      </c>
      <c r="K31" s="37">
        <v>10000</v>
      </c>
      <c r="L31" s="114"/>
      <c r="M31" s="7"/>
    </row>
    <row r="32" spans="1:13" ht="15" customHeight="1" x14ac:dyDescent="0.25">
      <c r="A32" s="39"/>
      <c r="B32" s="307" t="s">
        <v>26</v>
      </c>
      <c r="C32" s="308"/>
      <c r="D32" s="308"/>
      <c r="E32" s="308"/>
      <c r="F32" s="308"/>
      <c r="G32" s="309"/>
      <c r="H32" s="310"/>
      <c r="I32" s="311"/>
      <c r="J32" s="113">
        <v>338110</v>
      </c>
      <c r="K32" s="37">
        <v>13400</v>
      </c>
      <c r="L32" s="114"/>
      <c r="M32" s="7"/>
    </row>
    <row r="33" spans="1:13" ht="15" customHeight="1" x14ac:dyDescent="0.25">
      <c r="A33" s="39"/>
      <c r="B33" s="307" t="s">
        <v>75</v>
      </c>
      <c r="C33" s="308"/>
      <c r="D33" s="308"/>
      <c r="E33" s="308"/>
      <c r="F33" s="308"/>
      <c r="G33" s="309"/>
      <c r="H33" s="113"/>
      <c r="I33" s="114"/>
      <c r="J33" s="113">
        <v>339110</v>
      </c>
      <c r="K33" s="37">
        <v>7800</v>
      </c>
      <c r="L33" s="123"/>
      <c r="M33" s="20"/>
    </row>
    <row r="34" spans="1:13" ht="15" customHeight="1" x14ac:dyDescent="0.25">
      <c r="A34" s="39"/>
      <c r="B34" s="362" t="s">
        <v>28</v>
      </c>
      <c r="C34" s="362"/>
      <c r="D34" s="362"/>
      <c r="E34" s="362"/>
      <c r="F34" s="362"/>
      <c r="G34" s="362"/>
      <c r="H34" s="340"/>
      <c r="I34" s="340"/>
      <c r="J34" s="115"/>
      <c r="K34" s="36">
        <f>SUM(K25:M33)+K22+K21+K18+K13+K12+K11+K10+K9</f>
        <v>5610400</v>
      </c>
      <c r="L34" s="123"/>
      <c r="M34" s="20"/>
    </row>
    <row r="35" spans="1:13" s="23" customFormat="1" ht="15" customHeight="1" x14ac:dyDescent="0.25">
      <c r="A35" s="160"/>
      <c r="B35" s="302" t="s">
        <v>5</v>
      </c>
      <c r="C35" s="303"/>
      <c r="D35" s="303"/>
      <c r="E35" s="303"/>
      <c r="F35" s="303"/>
      <c r="G35" s="304"/>
      <c r="H35" s="115"/>
      <c r="I35" s="115"/>
      <c r="J35" s="116">
        <v>211180</v>
      </c>
      <c r="K35" s="53">
        <v>190100</v>
      </c>
      <c r="L35" s="15"/>
      <c r="M35" s="15"/>
    </row>
    <row r="36" spans="1:13" ht="15" customHeight="1" x14ac:dyDescent="0.25">
      <c r="A36" s="38"/>
      <c r="B36" s="302" t="s">
        <v>6</v>
      </c>
      <c r="C36" s="303"/>
      <c r="D36" s="303"/>
      <c r="E36" s="303"/>
      <c r="F36" s="303"/>
      <c r="G36" s="304"/>
      <c r="H36" s="115"/>
      <c r="I36" s="115"/>
      <c r="J36" s="116">
        <v>212100</v>
      </c>
      <c r="K36" s="53">
        <v>43700</v>
      </c>
    </row>
    <row r="37" spans="1:13" ht="15" customHeight="1" x14ac:dyDescent="0.25">
      <c r="A37" s="38"/>
      <c r="B37" s="302" t="s">
        <v>7</v>
      </c>
      <c r="C37" s="303"/>
      <c r="D37" s="303"/>
      <c r="E37" s="303"/>
      <c r="F37" s="303"/>
      <c r="G37" s="304"/>
      <c r="H37" s="115"/>
      <c r="I37" s="115"/>
      <c r="J37" s="116">
        <v>212210</v>
      </c>
      <c r="K37" s="53">
        <v>8600</v>
      </c>
    </row>
    <row r="38" spans="1:13" ht="15" customHeight="1" x14ac:dyDescent="0.25">
      <c r="A38" s="38"/>
      <c r="B38" s="302" t="s">
        <v>27</v>
      </c>
      <c r="C38" s="303"/>
      <c r="D38" s="303"/>
      <c r="E38" s="303"/>
      <c r="F38" s="303"/>
      <c r="G38" s="304"/>
      <c r="H38" s="115"/>
      <c r="I38" s="115"/>
      <c r="J38" s="116">
        <v>273500</v>
      </c>
      <c r="K38" s="53">
        <v>1000</v>
      </c>
    </row>
    <row r="39" spans="1:13" ht="15" customHeight="1" x14ac:dyDescent="0.25">
      <c r="A39" s="38"/>
      <c r="B39" s="302" t="s">
        <v>21</v>
      </c>
      <c r="C39" s="303"/>
      <c r="D39" s="303"/>
      <c r="E39" s="303"/>
      <c r="F39" s="303"/>
      <c r="G39" s="304"/>
      <c r="H39" s="115"/>
      <c r="I39" s="115"/>
      <c r="J39" s="116">
        <v>333110</v>
      </c>
      <c r="K39" s="53">
        <v>1926700</v>
      </c>
    </row>
    <row r="40" spans="1:13" ht="15" customHeight="1" x14ac:dyDescent="0.25">
      <c r="A40" s="39"/>
      <c r="B40" s="330" t="s">
        <v>84</v>
      </c>
      <c r="C40" s="331"/>
      <c r="D40" s="331"/>
      <c r="E40" s="331"/>
      <c r="F40" s="331"/>
      <c r="G40" s="332"/>
      <c r="H40" s="115"/>
      <c r="I40" s="115"/>
      <c r="J40" s="115"/>
      <c r="K40" s="36">
        <f>SUM(K35:K39)</f>
        <v>2170100</v>
      </c>
    </row>
    <row r="41" spans="1:13" ht="15" customHeight="1" thickBot="1" x14ac:dyDescent="0.3">
      <c r="A41" s="40"/>
      <c r="B41" s="364" t="s">
        <v>85</v>
      </c>
      <c r="C41" s="364"/>
      <c r="D41" s="364"/>
      <c r="E41" s="364"/>
      <c r="F41" s="364"/>
      <c r="G41" s="364"/>
      <c r="H41" s="149"/>
      <c r="I41" s="149"/>
      <c r="J41" s="149"/>
      <c r="K41" s="48">
        <f>SUM(K34+K40)</f>
        <v>7780500</v>
      </c>
    </row>
    <row r="42" spans="1:13" ht="15" customHeight="1" x14ac:dyDescent="0.25">
      <c r="A42" s="9"/>
      <c r="B42" s="82"/>
      <c r="C42" s="82"/>
      <c r="D42" s="82"/>
      <c r="E42" s="82"/>
      <c r="F42" s="82"/>
      <c r="G42" s="82"/>
      <c r="H42" s="80"/>
      <c r="I42" s="80"/>
      <c r="J42" s="80"/>
      <c r="K42" s="22"/>
    </row>
    <row r="43" spans="1:13" ht="15" customHeight="1" x14ac:dyDescent="0.25">
      <c r="B43" s="373" t="s">
        <v>30</v>
      </c>
      <c r="C43" s="373"/>
      <c r="D43" s="373"/>
      <c r="E43" s="373"/>
      <c r="F43" s="373"/>
      <c r="G43" s="373"/>
      <c r="H43" s="373"/>
      <c r="I43" s="373"/>
      <c r="J43" s="373"/>
      <c r="K43" s="373"/>
    </row>
    <row r="44" spans="1:13" ht="15" customHeight="1" x14ac:dyDescent="0.25">
      <c r="B44" s="368" t="s">
        <v>0</v>
      </c>
      <c r="C44" s="369"/>
      <c r="D44" s="370"/>
      <c r="E44" s="310" t="s">
        <v>1</v>
      </c>
      <c r="F44" s="347"/>
      <c r="G44" s="347"/>
      <c r="H44" s="347"/>
      <c r="I44" s="347"/>
      <c r="J44" s="347"/>
      <c r="K44" s="366" t="s">
        <v>4</v>
      </c>
    </row>
    <row r="45" spans="1:13" ht="15" customHeight="1" x14ac:dyDescent="0.25">
      <c r="B45" s="278"/>
      <c r="C45" s="358"/>
      <c r="D45" s="359"/>
      <c r="E45" s="7" t="s">
        <v>31</v>
      </c>
      <c r="F45" s="7" t="s">
        <v>32</v>
      </c>
      <c r="G45" s="352" t="s">
        <v>33</v>
      </c>
      <c r="H45" s="353"/>
      <c r="I45" s="7"/>
      <c r="J45" s="98" t="s">
        <v>34</v>
      </c>
      <c r="K45" s="367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90"/>
      <c r="K46" s="8"/>
    </row>
    <row r="47" spans="1:13" ht="1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ht="17.25" customHeight="1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10"/>
      <c r="K49" s="255" t="s">
        <v>109</v>
      </c>
    </row>
    <row r="50" spans="2:11" x14ac:dyDescent="0.25">
      <c r="B50" s="87"/>
      <c r="C50" s="87"/>
      <c r="D50" s="87"/>
      <c r="E50" s="12"/>
      <c r="F50" s="12"/>
      <c r="G50" s="12"/>
      <c r="H50" s="12"/>
      <c r="I50" s="12"/>
      <c r="J50" s="12"/>
      <c r="K50" s="12"/>
    </row>
    <row r="51" spans="2:11" ht="17.25" customHeight="1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10"/>
      <c r="K51" s="255" t="s">
        <v>87</v>
      </c>
    </row>
    <row r="52" spans="2:1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9.5" customHeight="1" x14ac:dyDescent="0.25">
      <c r="B53" s="157" t="s">
        <v>115</v>
      </c>
      <c r="C53" s="157"/>
      <c r="D53" s="157"/>
      <c r="E53" s="10"/>
      <c r="F53" s="10"/>
      <c r="G53" s="10"/>
      <c r="H53" s="10"/>
      <c r="I53" s="10"/>
      <c r="J53" s="10"/>
      <c r="K53" s="10"/>
    </row>
  </sheetData>
  <mergeCells count="68">
    <mergeCell ref="K5:K6"/>
    <mergeCell ref="B7:G7"/>
    <mergeCell ref="B10:G10"/>
    <mergeCell ref="H10:I10"/>
    <mergeCell ref="B9:G9"/>
    <mergeCell ref="H9:I9"/>
    <mergeCell ref="B15:G15"/>
    <mergeCell ref="H15:I15"/>
    <mergeCell ref="D2:J2"/>
    <mergeCell ref="C3:J3"/>
    <mergeCell ref="B5:G6"/>
    <mergeCell ref="H5:J5"/>
    <mergeCell ref="B8:G8"/>
    <mergeCell ref="B19:G19"/>
    <mergeCell ref="H19:I19"/>
    <mergeCell ref="B20:G20"/>
    <mergeCell ref="H20:I20"/>
    <mergeCell ref="B11:G11"/>
    <mergeCell ref="H11:I11"/>
    <mergeCell ref="B12:G12"/>
    <mergeCell ref="H12:I12"/>
    <mergeCell ref="B13:G13"/>
    <mergeCell ref="B14:G14"/>
    <mergeCell ref="H14:I14"/>
    <mergeCell ref="B16:G16"/>
    <mergeCell ref="H16:I16"/>
    <mergeCell ref="B17:G17"/>
    <mergeCell ref="H17:I17"/>
    <mergeCell ref="B18:G18"/>
    <mergeCell ref="H31:I31"/>
    <mergeCell ref="B21:G21"/>
    <mergeCell ref="H21:I21"/>
    <mergeCell ref="B22:G22"/>
    <mergeCell ref="B25:G25"/>
    <mergeCell ref="H25:I25"/>
    <mergeCell ref="B23:G23"/>
    <mergeCell ref="H23:I23"/>
    <mergeCell ref="B24:G24"/>
    <mergeCell ref="H24:I24"/>
    <mergeCell ref="B28:G28"/>
    <mergeCell ref="H28:I28"/>
    <mergeCell ref="B26:G26"/>
    <mergeCell ref="H26:I26"/>
    <mergeCell ref="B27:G27"/>
    <mergeCell ref="H27:I27"/>
    <mergeCell ref="A5:A6"/>
    <mergeCell ref="B46:D46"/>
    <mergeCell ref="G46:H46"/>
    <mergeCell ref="B43:K43"/>
    <mergeCell ref="B44:D45"/>
    <mergeCell ref="E44:J44"/>
    <mergeCell ref="K44:K45"/>
    <mergeCell ref="G45:H45"/>
    <mergeCell ref="B32:G32"/>
    <mergeCell ref="H32:I32"/>
    <mergeCell ref="B34:G34"/>
    <mergeCell ref="H34:I34"/>
    <mergeCell ref="B30:G30"/>
    <mergeCell ref="H30:I30"/>
    <mergeCell ref="B31:G31"/>
    <mergeCell ref="B33:G33"/>
    <mergeCell ref="B40:G40"/>
    <mergeCell ref="B41:G41"/>
    <mergeCell ref="B35:G35"/>
    <mergeCell ref="B36:G36"/>
    <mergeCell ref="B37:G37"/>
    <mergeCell ref="B38:G38"/>
    <mergeCell ref="B39:G39"/>
  </mergeCells>
  <pageMargins left="0.25" right="0.25" top="0.34" bottom="0.2" header="0.2" footer="0.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90" zoomScaleNormal="90" workbookViewId="0">
      <selection activeCell="J53" sqref="H53:J53"/>
    </sheetView>
  </sheetViews>
  <sheetFormatPr defaultRowHeight="15.75" x14ac:dyDescent="0.25"/>
  <cols>
    <col min="1" max="1" width="3.7109375" style="231" customWidth="1"/>
    <col min="2" max="6" width="9.140625" style="231"/>
    <col min="7" max="7" width="4.42578125" style="231" customWidth="1"/>
    <col min="8" max="8" width="7.85546875" style="231" customWidth="1"/>
    <col min="9" max="9" width="2" style="231" hidden="1" customWidth="1"/>
    <col min="10" max="10" width="9.28515625" style="231" customWidth="1"/>
    <col min="11" max="11" width="19" style="231" customWidth="1"/>
    <col min="12" max="12" width="3.5703125" style="5" hidden="1" customWidth="1"/>
    <col min="13" max="13" width="1.140625" style="5" hidden="1" customWidth="1"/>
  </cols>
  <sheetData>
    <row r="2" spans="1:13" x14ac:dyDescent="0.25">
      <c r="B2" s="232" t="s">
        <v>37</v>
      </c>
      <c r="C2" s="233">
        <v>8802</v>
      </c>
      <c r="D2" s="401" t="s">
        <v>108</v>
      </c>
      <c r="E2" s="401"/>
      <c r="F2" s="401"/>
      <c r="G2" s="401"/>
      <c r="H2" s="401"/>
      <c r="I2" s="401"/>
      <c r="J2" s="401"/>
      <c r="K2" s="234" t="s">
        <v>73</v>
      </c>
    </row>
    <row r="3" spans="1:13" ht="15.75" customHeight="1" x14ac:dyDescent="0.25">
      <c r="B3" s="232" t="s">
        <v>38</v>
      </c>
      <c r="C3" s="374" t="s">
        <v>104</v>
      </c>
      <c r="D3" s="374"/>
      <c r="E3" s="374"/>
      <c r="F3" s="374"/>
      <c r="G3" s="374"/>
      <c r="H3" s="374"/>
      <c r="I3" s="374"/>
      <c r="J3" s="374"/>
      <c r="K3" s="234" t="s">
        <v>86</v>
      </c>
      <c r="L3" s="6"/>
      <c r="M3" s="6"/>
    </row>
    <row r="4" spans="1:13" ht="15.75" customHeight="1" thickBot="1" x14ac:dyDescent="0.3">
      <c r="B4" s="232"/>
      <c r="C4" s="230"/>
      <c r="D4" s="230"/>
      <c r="E4" s="230"/>
      <c r="F4" s="230"/>
      <c r="G4" s="230"/>
      <c r="H4" s="230"/>
      <c r="I4" s="230"/>
      <c r="J4" s="230"/>
      <c r="K4" s="234"/>
      <c r="L4" s="137"/>
      <c r="M4" s="137"/>
    </row>
    <row r="5" spans="1:13" ht="15.75" customHeight="1" x14ac:dyDescent="0.25">
      <c r="A5" s="391" t="s">
        <v>29</v>
      </c>
      <c r="B5" s="402" t="s">
        <v>0</v>
      </c>
      <c r="C5" s="402"/>
      <c r="D5" s="402"/>
      <c r="E5" s="402"/>
      <c r="F5" s="402"/>
      <c r="G5" s="403"/>
      <c r="H5" s="406" t="s">
        <v>1</v>
      </c>
      <c r="I5" s="407"/>
      <c r="J5" s="407"/>
      <c r="K5" s="408" t="s">
        <v>4</v>
      </c>
      <c r="L5" s="129"/>
      <c r="M5" s="6"/>
    </row>
    <row r="6" spans="1:13" ht="22.5" customHeight="1" x14ac:dyDescent="0.25">
      <c r="A6" s="392"/>
      <c r="B6" s="404"/>
      <c r="C6" s="404"/>
      <c r="D6" s="404"/>
      <c r="E6" s="404"/>
      <c r="F6" s="404"/>
      <c r="G6" s="405"/>
      <c r="H6" s="262" t="s">
        <v>2</v>
      </c>
      <c r="I6" s="263"/>
      <c r="J6" s="261" t="s">
        <v>3</v>
      </c>
      <c r="K6" s="409"/>
      <c r="L6" s="114"/>
      <c r="M6" s="7"/>
    </row>
    <row r="7" spans="1:13" ht="15" customHeight="1" x14ac:dyDescent="0.25">
      <c r="A7" s="235"/>
      <c r="B7" s="362" t="s">
        <v>111</v>
      </c>
      <c r="C7" s="362"/>
      <c r="D7" s="362"/>
      <c r="E7" s="362"/>
      <c r="F7" s="362"/>
      <c r="G7" s="362"/>
      <c r="H7" s="260">
        <v>142310</v>
      </c>
      <c r="I7" s="236"/>
      <c r="J7" s="236"/>
      <c r="K7" s="237">
        <v>646700</v>
      </c>
      <c r="L7" s="114"/>
      <c r="M7" s="94"/>
    </row>
    <row r="8" spans="1:13" s="2" customFormat="1" ht="15" customHeight="1" x14ac:dyDescent="0.25">
      <c r="A8" s="238"/>
      <c r="B8" s="292" t="s">
        <v>5</v>
      </c>
      <c r="C8" s="293"/>
      <c r="D8" s="293"/>
      <c r="E8" s="293"/>
      <c r="F8" s="293"/>
      <c r="G8" s="294"/>
      <c r="H8" s="330"/>
      <c r="I8" s="332"/>
      <c r="J8" s="228">
        <v>211180</v>
      </c>
      <c r="K8" s="239">
        <v>3400600</v>
      </c>
      <c r="L8" s="117"/>
      <c r="M8" s="4"/>
    </row>
    <row r="9" spans="1:13" s="2" customFormat="1" ht="15" customHeight="1" x14ac:dyDescent="0.25">
      <c r="A9" s="240"/>
      <c r="B9" s="292" t="s">
        <v>6</v>
      </c>
      <c r="C9" s="293"/>
      <c r="D9" s="293"/>
      <c r="E9" s="293"/>
      <c r="F9" s="293"/>
      <c r="G9" s="294"/>
      <c r="H9" s="330"/>
      <c r="I9" s="332"/>
      <c r="J9" s="228">
        <v>212100</v>
      </c>
      <c r="K9" s="239">
        <v>782100</v>
      </c>
      <c r="L9" s="117"/>
      <c r="M9" s="4"/>
    </row>
    <row r="10" spans="1:13" s="2" customFormat="1" ht="15" customHeight="1" x14ac:dyDescent="0.25">
      <c r="A10" s="240"/>
      <c r="B10" s="292" t="s">
        <v>7</v>
      </c>
      <c r="C10" s="293"/>
      <c r="D10" s="293"/>
      <c r="E10" s="293"/>
      <c r="F10" s="293"/>
      <c r="G10" s="294"/>
      <c r="H10" s="330"/>
      <c r="I10" s="332"/>
      <c r="J10" s="228">
        <v>212210</v>
      </c>
      <c r="K10" s="239">
        <v>153000</v>
      </c>
      <c r="L10" s="117"/>
      <c r="M10" s="4"/>
    </row>
    <row r="11" spans="1:13" s="2" customFormat="1" ht="15" customHeight="1" x14ac:dyDescent="0.25">
      <c r="A11" s="240"/>
      <c r="B11" s="292" t="s">
        <v>27</v>
      </c>
      <c r="C11" s="293"/>
      <c r="D11" s="293"/>
      <c r="E11" s="293"/>
      <c r="F11" s="293"/>
      <c r="G11" s="294"/>
      <c r="H11" s="330"/>
      <c r="I11" s="332"/>
      <c r="J11" s="228">
        <v>273500</v>
      </c>
      <c r="K11" s="239">
        <v>17000</v>
      </c>
      <c r="L11" s="117"/>
      <c r="M11" s="4"/>
    </row>
    <row r="12" spans="1:13" s="2" customFormat="1" ht="15" customHeight="1" x14ac:dyDescent="0.25">
      <c r="A12" s="240"/>
      <c r="B12" s="292"/>
      <c r="C12" s="396"/>
      <c r="D12" s="396"/>
      <c r="E12" s="396"/>
      <c r="F12" s="396"/>
      <c r="G12" s="397"/>
      <c r="H12" s="228"/>
      <c r="I12" s="229"/>
      <c r="J12" s="228">
        <v>2221</v>
      </c>
      <c r="K12" s="239">
        <f>SUM(K13:K16)</f>
        <v>901900</v>
      </c>
      <c r="L12" s="117"/>
      <c r="M12" s="54"/>
    </row>
    <row r="13" spans="1:13" ht="15" customHeight="1" x14ac:dyDescent="0.25">
      <c r="A13" s="235"/>
      <c r="B13" s="393" t="s">
        <v>8</v>
      </c>
      <c r="C13" s="394"/>
      <c r="D13" s="394"/>
      <c r="E13" s="394"/>
      <c r="F13" s="394"/>
      <c r="G13" s="395"/>
      <c r="H13" s="389"/>
      <c r="I13" s="390"/>
      <c r="J13" s="241">
        <v>222110</v>
      </c>
      <c r="K13" s="239">
        <v>190500</v>
      </c>
      <c r="L13" s="114"/>
      <c r="M13" s="7"/>
    </row>
    <row r="14" spans="1:13" ht="15" customHeight="1" x14ac:dyDescent="0.25">
      <c r="A14" s="235"/>
      <c r="B14" s="393" t="s">
        <v>9</v>
      </c>
      <c r="C14" s="394"/>
      <c r="D14" s="394"/>
      <c r="E14" s="394"/>
      <c r="F14" s="394"/>
      <c r="G14" s="395"/>
      <c r="H14" s="389"/>
      <c r="I14" s="390"/>
      <c r="J14" s="241">
        <v>222130</v>
      </c>
      <c r="K14" s="239">
        <v>485600</v>
      </c>
      <c r="L14" s="114"/>
      <c r="M14" s="7"/>
    </row>
    <row r="15" spans="1:13" ht="15" customHeight="1" x14ac:dyDescent="0.25">
      <c r="A15" s="235"/>
      <c r="B15" s="393" t="s">
        <v>10</v>
      </c>
      <c r="C15" s="394"/>
      <c r="D15" s="394"/>
      <c r="E15" s="394"/>
      <c r="F15" s="394"/>
      <c r="G15" s="395"/>
      <c r="H15" s="389"/>
      <c r="I15" s="390"/>
      <c r="J15" s="241">
        <v>222140</v>
      </c>
      <c r="K15" s="239">
        <v>207100</v>
      </c>
      <c r="L15" s="114"/>
      <c r="M15" s="7"/>
    </row>
    <row r="16" spans="1:13" ht="15" customHeight="1" x14ac:dyDescent="0.25">
      <c r="A16" s="235"/>
      <c r="B16" s="393" t="s">
        <v>11</v>
      </c>
      <c r="C16" s="394"/>
      <c r="D16" s="394"/>
      <c r="E16" s="394"/>
      <c r="F16" s="394"/>
      <c r="G16" s="395"/>
      <c r="H16" s="389"/>
      <c r="I16" s="390"/>
      <c r="J16" s="241">
        <v>222190</v>
      </c>
      <c r="K16" s="239">
        <v>18700</v>
      </c>
      <c r="L16" s="114"/>
      <c r="M16" s="7"/>
    </row>
    <row r="17" spans="1:13" ht="15" customHeight="1" x14ac:dyDescent="0.25">
      <c r="A17" s="235"/>
      <c r="B17" s="292"/>
      <c r="C17" s="396"/>
      <c r="D17" s="396"/>
      <c r="E17" s="396"/>
      <c r="F17" s="396"/>
      <c r="G17" s="397"/>
      <c r="H17" s="241"/>
      <c r="I17" s="242"/>
      <c r="J17" s="243">
        <v>2222</v>
      </c>
      <c r="K17" s="239">
        <f>SUM(K18:K19)</f>
        <v>11000</v>
      </c>
      <c r="L17" s="114"/>
      <c r="M17" s="55"/>
    </row>
    <row r="18" spans="1:13" ht="15" customHeight="1" x14ac:dyDescent="0.25">
      <c r="A18" s="235"/>
      <c r="B18" s="393" t="s">
        <v>12</v>
      </c>
      <c r="C18" s="394"/>
      <c r="D18" s="394"/>
      <c r="E18" s="394"/>
      <c r="F18" s="394"/>
      <c r="G18" s="395"/>
      <c r="H18" s="389"/>
      <c r="I18" s="390"/>
      <c r="J18" s="241">
        <v>222210</v>
      </c>
      <c r="K18" s="239">
        <v>8300</v>
      </c>
      <c r="L18" s="114"/>
      <c r="M18" s="7"/>
    </row>
    <row r="19" spans="1:13" ht="15" customHeight="1" x14ac:dyDescent="0.25">
      <c r="A19" s="235"/>
      <c r="B19" s="393" t="s">
        <v>13</v>
      </c>
      <c r="C19" s="394"/>
      <c r="D19" s="394"/>
      <c r="E19" s="394"/>
      <c r="F19" s="394"/>
      <c r="G19" s="395"/>
      <c r="H19" s="389"/>
      <c r="I19" s="390"/>
      <c r="J19" s="241">
        <v>222220</v>
      </c>
      <c r="K19" s="239">
        <v>2700</v>
      </c>
      <c r="L19" s="114"/>
      <c r="M19" s="7"/>
    </row>
    <row r="20" spans="1:13" ht="15" customHeight="1" x14ac:dyDescent="0.25">
      <c r="A20" s="235"/>
      <c r="B20" s="393" t="s">
        <v>14</v>
      </c>
      <c r="C20" s="394"/>
      <c r="D20" s="394"/>
      <c r="E20" s="394"/>
      <c r="F20" s="394"/>
      <c r="G20" s="395"/>
      <c r="H20" s="389"/>
      <c r="I20" s="390"/>
      <c r="J20" s="241">
        <v>222500</v>
      </c>
      <c r="K20" s="239">
        <v>73800</v>
      </c>
      <c r="L20" s="114"/>
      <c r="M20" s="7"/>
    </row>
    <row r="21" spans="1:13" ht="15" customHeight="1" x14ac:dyDescent="0.25">
      <c r="A21" s="235"/>
      <c r="B21" s="292"/>
      <c r="C21" s="396"/>
      <c r="D21" s="396"/>
      <c r="E21" s="396"/>
      <c r="F21" s="396"/>
      <c r="G21" s="397"/>
      <c r="H21" s="241"/>
      <c r="I21" s="242"/>
      <c r="J21" s="244">
        <v>2229</v>
      </c>
      <c r="K21" s="239">
        <f>SUM(K22:K23)</f>
        <v>8100</v>
      </c>
      <c r="L21" s="114"/>
      <c r="M21" s="55"/>
    </row>
    <row r="22" spans="1:13" ht="15" customHeight="1" x14ac:dyDescent="0.25">
      <c r="A22" s="235"/>
      <c r="B22" s="393" t="s">
        <v>15</v>
      </c>
      <c r="C22" s="394"/>
      <c r="D22" s="394"/>
      <c r="E22" s="394"/>
      <c r="F22" s="394"/>
      <c r="G22" s="395"/>
      <c r="H22" s="389"/>
      <c r="I22" s="390"/>
      <c r="J22" s="241">
        <v>222980</v>
      </c>
      <c r="K22" s="239">
        <v>1500</v>
      </c>
      <c r="L22" s="114"/>
      <c r="M22" s="7"/>
    </row>
    <row r="23" spans="1:13" ht="15" customHeight="1" x14ac:dyDescent="0.25">
      <c r="A23" s="235"/>
      <c r="B23" s="393" t="s">
        <v>16</v>
      </c>
      <c r="C23" s="394"/>
      <c r="D23" s="394"/>
      <c r="E23" s="394"/>
      <c r="F23" s="394"/>
      <c r="G23" s="395"/>
      <c r="H23" s="389"/>
      <c r="I23" s="390"/>
      <c r="J23" s="241">
        <v>222990</v>
      </c>
      <c r="K23" s="239">
        <v>6600</v>
      </c>
      <c r="L23" s="114"/>
      <c r="M23" s="7"/>
    </row>
    <row r="24" spans="1:13" ht="15" customHeight="1" x14ac:dyDescent="0.25">
      <c r="A24" s="235"/>
      <c r="B24" s="393" t="s">
        <v>17</v>
      </c>
      <c r="C24" s="394"/>
      <c r="D24" s="394"/>
      <c r="E24" s="394"/>
      <c r="F24" s="394"/>
      <c r="G24" s="395"/>
      <c r="H24" s="389"/>
      <c r="I24" s="390"/>
      <c r="J24" s="241">
        <v>311120</v>
      </c>
      <c r="K24" s="239">
        <v>0</v>
      </c>
      <c r="L24" s="114"/>
      <c r="M24" s="7"/>
    </row>
    <row r="25" spans="1:13" ht="15" customHeight="1" x14ac:dyDescent="0.25">
      <c r="A25" s="235"/>
      <c r="B25" s="393" t="s">
        <v>18</v>
      </c>
      <c r="C25" s="394"/>
      <c r="D25" s="394"/>
      <c r="E25" s="394"/>
      <c r="F25" s="394"/>
      <c r="G25" s="395"/>
      <c r="H25" s="389"/>
      <c r="I25" s="390"/>
      <c r="J25" s="241">
        <v>314110</v>
      </c>
      <c r="K25" s="239">
        <v>82400</v>
      </c>
      <c r="L25" s="114"/>
      <c r="M25" s="7"/>
    </row>
    <row r="26" spans="1:13" ht="15" customHeight="1" x14ac:dyDescent="0.25">
      <c r="A26" s="235"/>
      <c r="B26" s="398" t="s">
        <v>19</v>
      </c>
      <c r="C26" s="399"/>
      <c r="D26" s="399"/>
      <c r="E26" s="399"/>
      <c r="F26" s="399"/>
      <c r="G26" s="400"/>
      <c r="H26" s="389"/>
      <c r="I26" s="390"/>
      <c r="J26" s="241">
        <v>316110</v>
      </c>
      <c r="K26" s="239">
        <v>140000</v>
      </c>
      <c r="L26" s="114"/>
      <c r="M26" s="7"/>
    </row>
    <row r="27" spans="1:13" ht="15" customHeight="1" x14ac:dyDescent="0.25">
      <c r="A27" s="235"/>
      <c r="B27" s="393" t="s">
        <v>22</v>
      </c>
      <c r="C27" s="394"/>
      <c r="D27" s="394"/>
      <c r="E27" s="394"/>
      <c r="F27" s="394"/>
      <c r="G27" s="395"/>
      <c r="H27" s="389"/>
      <c r="I27" s="390"/>
      <c r="J27" s="241">
        <v>334110</v>
      </c>
      <c r="K27" s="239">
        <v>4000</v>
      </c>
      <c r="L27" s="114"/>
      <c r="M27" s="7"/>
    </row>
    <row r="28" spans="1:13" ht="15" customHeight="1" x14ac:dyDescent="0.25">
      <c r="A28" s="235"/>
      <c r="B28" s="272"/>
      <c r="C28" s="273"/>
      <c r="D28" s="273"/>
      <c r="E28" s="273"/>
      <c r="F28" s="273"/>
      <c r="G28" s="274"/>
      <c r="H28" s="275"/>
      <c r="I28" s="276"/>
      <c r="J28" s="275">
        <v>335110</v>
      </c>
      <c r="K28" s="239">
        <v>14000</v>
      </c>
      <c r="L28" s="270"/>
      <c r="M28" s="271"/>
    </row>
    <row r="29" spans="1:13" ht="15" customHeight="1" x14ac:dyDescent="0.25">
      <c r="A29" s="235"/>
      <c r="B29" s="393" t="s">
        <v>24</v>
      </c>
      <c r="C29" s="394"/>
      <c r="D29" s="394"/>
      <c r="E29" s="394"/>
      <c r="F29" s="394"/>
      <c r="G29" s="395"/>
      <c r="H29" s="389"/>
      <c r="I29" s="390"/>
      <c r="J29" s="241">
        <v>336110</v>
      </c>
      <c r="K29" s="239">
        <v>90100</v>
      </c>
      <c r="L29" s="114"/>
      <c r="M29" s="7"/>
    </row>
    <row r="30" spans="1:13" ht="15" customHeight="1" x14ac:dyDescent="0.25">
      <c r="A30" s="235"/>
      <c r="B30" s="393" t="s">
        <v>25</v>
      </c>
      <c r="C30" s="394"/>
      <c r="D30" s="394"/>
      <c r="E30" s="394"/>
      <c r="F30" s="394"/>
      <c r="G30" s="395"/>
      <c r="H30" s="389"/>
      <c r="I30" s="390"/>
      <c r="J30" s="241">
        <v>337110</v>
      </c>
      <c r="K30" s="239">
        <v>55400</v>
      </c>
      <c r="L30" s="114"/>
      <c r="M30" s="7"/>
    </row>
    <row r="31" spans="1:13" ht="15" customHeight="1" x14ac:dyDescent="0.25">
      <c r="A31" s="235"/>
      <c r="B31" s="393" t="s">
        <v>26</v>
      </c>
      <c r="C31" s="394"/>
      <c r="D31" s="394"/>
      <c r="E31" s="394"/>
      <c r="F31" s="394"/>
      <c r="G31" s="395"/>
      <c r="H31" s="389"/>
      <c r="I31" s="390"/>
      <c r="J31" s="241">
        <v>338110</v>
      </c>
      <c r="K31" s="239">
        <v>52000</v>
      </c>
      <c r="L31" s="114"/>
      <c r="M31" s="7"/>
    </row>
    <row r="32" spans="1:13" ht="15" customHeight="1" x14ac:dyDescent="0.25">
      <c r="A32" s="235"/>
      <c r="B32" s="393" t="s">
        <v>75</v>
      </c>
      <c r="C32" s="394"/>
      <c r="D32" s="394"/>
      <c r="E32" s="394"/>
      <c r="F32" s="394"/>
      <c r="G32" s="395"/>
      <c r="H32" s="241"/>
      <c r="I32" s="242"/>
      <c r="J32" s="241">
        <v>339110</v>
      </c>
      <c r="K32" s="239">
        <v>21300</v>
      </c>
      <c r="L32" s="123"/>
      <c r="M32" s="20"/>
    </row>
    <row r="33" spans="1:13" ht="15" customHeight="1" x14ac:dyDescent="0.25">
      <c r="A33" s="235"/>
      <c r="B33" s="292" t="s">
        <v>28</v>
      </c>
      <c r="C33" s="293"/>
      <c r="D33" s="293"/>
      <c r="E33" s="293"/>
      <c r="F33" s="293"/>
      <c r="G33" s="294"/>
      <c r="H33" s="389"/>
      <c r="I33" s="390"/>
      <c r="J33" s="241"/>
      <c r="K33" s="237">
        <f>SUM(K24:M32)+K21+K20+K17+K12+K11+K10+K9+K8</f>
        <v>5806700</v>
      </c>
      <c r="L33" s="123"/>
      <c r="M33" s="20"/>
    </row>
    <row r="34" spans="1:13" s="23" customFormat="1" ht="15" customHeight="1" x14ac:dyDescent="0.25">
      <c r="A34" s="238"/>
      <c r="B34" s="292" t="s">
        <v>5</v>
      </c>
      <c r="C34" s="293"/>
      <c r="D34" s="293"/>
      <c r="E34" s="293"/>
      <c r="F34" s="293"/>
      <c r="G34" s="294"/>
      <c r="H34" s="241"/>
      <c r="I34" s="242"/>
      <c r="J34" s="228">
        <v>211180</v>
      </c>
      <c r="K34" s="239">
        <v>199800</v>
      </c>
      <c r="L34" s="15"/>
      <c r="M34" s="15"/>
    </row>
    <row r="35" spans="1:13" ht="15" customHeight="1" x14ac:dyDescent="0.25">
      <c r="A35" s="240"/>
      <c r="B35" s="292" t="s">
        <v>6</v>
      </c>
      <c r="C35" s="293"/>
      <c r="D35" s="293"/>
      <c r="E35" s="293"/>
      <c r="F35" s="293"/>
      <c r="G35" s="294"/>
      <c r="H35" s="241"/>
      <c r="I35" s="242"/>
      <c r="J35" s="228">
        <v>212100</v>
      </c>
      <c r="K35" s="239">
        <v>46000</v>
      </c>
    </row>
    <row r="36" spans="1:13" ht="15" customHeight="1" x14ac:dyDescent="0.25">
      <c r="A36" s="240"/>
      <c r="B36" s="292" t="s">
        <v>7</v>
      </c>
      <c r="C36" s="293"/>
      <c r="D36" s="293"/>
      <c r="E36" s="293"/>
      <c r="F36" s="293"/>
      <c r="G36" s="294"/>
      <c r="H36" s="241"/>
      <c r="I36" s="242"/>
      <c r="J36" s="228">
        <v>212210</v>
      </c>
      <c r="K36" s="239">
        <v>9100</v>
      </c>
    </row>
    <row r="37" spans="1:13" ht="15" customHeight="1" x14ac:dyDescent="0.25">
      <c r="A37" s="240"/>
      <c r="B37" s="292" t="s">
        <v>27</v>
      </c>
      <c r="C37" s="293"/>
      <c r="D37" s="293"/>
      <c r="E37" s="293"/>
      <c r="F37" s="293"/>
      <c r="G37" s="294"/>
      <c r="H37" s="241"/>
      <c r="I37" s="242"/>
      <c r="J37" s="228">
        <v>273500</v>
      </c>
      <c r="K37" s="239">
        <v>900</v>
      </c>
    </row>
    <row r="38" spans="1:13" ht="15" customHeight="1" x14ac:dyDescent="0.25">
      <c r="A38" s="240"/>
      <c r="B38" s="292" t="s">
        <v>21</v>
      </c>
      <c r="C38" s="293"/>
      <c r="D38" s="293"/>
      <c r="E38" s="293"/>
      <c r="F38" s="293"/>
      <c r="G38" s="294"/>
      <c r="H38" s="241"/>
      <c r="I38" s="242"/>
      <c r="J38" s="228">
        <v>333110</v>
      </c>
      <c r="K38" s="239">
        <v>2143200</v>
      </c>
    </row>
    <row r="39" spans="1:13" ht="15" customHeight="1" x14ac:dyDescent="0.25">
      <c r="A39" s="235"/>
      <c r="B39" s="330" t="s">
        <v>84</v>
      </c>
      <c r="C39" s="331"/>
      <c r="D39" s="331"/>
      <c r="E39" s="331"/>
      <c r="F39" s="331"/>
      <c r="G39" s="332"/>
      <c r="H39" s="241"/>
      <c r="I39" s="242"/>
      <c r="J39" s="241"/>
      <c r="K39" s="237">
        <f>SUM(K34:K38)</f>
        <v>2399000</v>
      </c>
    </row>
    <row r="40" spans="1:13" ht="15" customHeight="1" thickBot="1" x14ac:dyDescent="0.3">
      <c r="A40" s="245"/>
      <c r="B40" s="364" t="s">
        <v>85</v>
      </c>
      <c r="C40" s="364"/>
      <c r="D40" s="364"/>
      <c r="E40" s="364"/>
      <c r="F40" s="364"/>
      <c r="G40" s="364"/>
      <c r="H40" s="246"/>
      <c r="I40" s="247"/>
      <c r="J40" s="247"/>
      <c r="K40" s="248">
        <f>SUM(K33+K39)</f>
        <v>8205700</v>
      </c>
    </row>
    <row r="41" spans="1:13" ht="15" customHeight="1" x14ac:dyDescent="0.25">
      <c r="A41" s="249"/>
      <c r="B41" s="82"/>
      <c r="C41" s="82"/>
      <c r="D41" s="82"/>
      <c r="E41" s="82"/>
      <c r="F41" s="82"/>
      <c r="G41" s="82"/>
      <c r="H41" s="250"/>
      <c r="I41" s="250"/>
      <c r="J41" s="250"/>
      <c r="K41" s="251"/>
    </row>
    <row r="42" spans="1:13" ht="15" customHeight="1" x14ac:dyDescent="0.25">
      <c r="B42" s="387" t="s">
        <v>30</v>
      </c>
      <c r="C42" s="387"/>
      <c r="D42" s="387"/>
      <c r="E42" s="387"/>
      <c r="F42" s="387"/>
      <c r="G42" s="387"/>
      <c r="H42" s="387"/>
      <c r="I42" s="387"/>
      <c r="J42" s="387"/>
      <c r="K42" s="387"/>
    </row>
    <row r="43" spans="1:13" ht="15" customHeight="1" x14ac:dyDescent="0.25">
      <c r="B43" s="388" t="s">
        <v>0</v>
      </c>
      <c r="C43" s="388"/>
      <c r="D43" s="388"/>
      <c r="E43" s="386" t="s">
        <v>1</v>
      </c>
      <c r="F43" s="386"/>
      <c r="G43" s="386"/>
      <c r="H43" s="386"/>
      <c r="I43" s="386"/>
      <c r="J43" s="386"/>
      <c r="K43" s="388" t="s">
        <v>4</v>
      </c>
    </row>
    <row r="44" spans="1:13" ht="15" customHeight="1" x14ac:dyDescent="0.25">
      <c r="B44" s="388"/>
      <c r="C44" s="388"/>
      <c r="D44" s="388"/>
      <c r="E44" s="236" t="s">
        <v>31</v>
      </c>
      <c r="F44" s="236" t="s">
        <v>32</v>
      </c>
      <c r="G44" s="388" t="s">
        <v>33</v>
      </c>
      <c r="H44" s="388"/>
      <c r="I44" s="236"/>
      <c r="J44" s="252" t="s">
        <v>34</v>
      </c>
      <c r="K44" s="388"/>
    </row>
    <row r="45" spans="1:13" ht="15" customHeight="1" x14ac:dyDescent="0.25">
      <c r="B45" s="386"/>
      <c r="C45" s="386"/>
      <c r="D45" s="386"/>
      <c r="E45" s="253"/>
      <c r="F45" s="253"/>
      <c r="G45" s="386"/>
      <c r="H45" s="386"/>
      <c r="I45" s="253"/>
      <c r="J45" s="236"/>
      <c r="K45" s="253"/>
    </row>
    <row r="46" spans="1:13" ht="15" customHeight="1" x14ac:dyDescent="0.25">
      <c r="B46" s="233"/>
      <c r="C46" s="233"/>
      <c r="D46" s="233"/>
      <c r="E46" s="233"/>
      <c r="F46" s="233"/>
      <c r="G46" s="233"/>
      <c r="H46" s="233"/>
      <c r="I46" s="233"/>
      <c r="J46" s="233"/>
      <c r="K46" s="233"/>
    </row>
    <row r="47" spans="1:13" x14ac:dyDescent="0.25">
      <c r="B47" s="233"/>
      <c r="C47" s="233"/>
      <c r="D47" s="233"/>
      <c r="E47" s="233"/>
      <c r="F47" s="233"/>
      <c r="G47" s="233"/>
      <c r="H47" s="233"/>
      <c r="I47" s="233"/>
      <c r="J47" s="233"/>
      <c r="K47" s="233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115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67">
    <mergeCell ref="K5:K6"/>
    <mergeCell ref="B7:G7"/>
    <mergeCell ref="B9:G9"/>
    <mergeCell ref="H9:I9"/>
    <mergeCell ref="B8:G8"/>
    <mergeCell ref="H8:I8"/>
    <mergeCell ref="B14:G14"/>
    <mergeCell ref="H14:I14"/>
    <mergeCell ref="D2:J2"/>
    <mergeCell ref="C3:J3"/>
    <mergeCell ref="B5:G6"/>
    <mergeCell ref="H5:J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30:G30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5:G25"/>
    <mergeCell ref="H25:I25"/>
    <mergeCell ref="B26:G26"/>
    <mergeCell ref="H26:I26"/>
    <mergeCell ref="B40:G40"/>
    <mergeCell ref="A5:A6"/>
    <mergeCell ref="B31:G31"/>
    <mergeCell ref="H31:I31"/>
    <mergeCell ref="B33:G33"/>
    <mergeCell ref="H33:I33"/>
    <mergeCell ref="B29:G29"/>
    <mergeCell ref="H29:I29"/>
    <mergeCell ref="B32:G32"/>
    <mergeCell ref="B39:G39"/>
    <mergeCell ref="B34:G34"/>
    <mergeCell ref="B35:G35"/>
    <mergeCell ref="B36:G36"/>
    <mergeCell ref="B37:G37"/>
    <mergeCell ref="B38:G38"/>
    <mergeCell ref="B45:D45"/>
    <mergeCell ref="G45:H45"/>
    <mergeCell ref="B42:K42"/>
    <mergeCell ref="B43:D44"/>
    <mergeCell ref="E43:J43"/>
    <mergeCell ref="K43:K44"/>
    <mergeCell ref="G44:H44"/>
  </mergeCells>
  <pageMargins left="0.25" right="0.25" top="0.3" bottom="0.3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90" zoomScaleNormal="90" workbookViewId="0">
      <selection activeCell="R22" sqref="R22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117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46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524200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37">
        <v>3481500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37">
        <v>800700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37">
        <v>156700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37">
        <v>17400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37">
        <f>SUM(K13:K16)</f>
        <v>935800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37">
        <v>203000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37">
        <v>502500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37">
        <v>216200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37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37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37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37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37">
        <v>73800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37">
        <f>SUM(K22:K23)</f>
        <v>8000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37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37">
        <v>6500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37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37"/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37">
        <v>46200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37">
        <v>3200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37">
        <v>14000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37">
        <v>87200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37">
        <v>14700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37">
        <v>96900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37">
        <v>25300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5772400</v>
      </c>
      <c r="L33" s="123"/>
      <c r="M33" s="20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198700</v>
      </c>
      <c r="L34" s="15"/>
      <c r="M34" s="15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45700</v>
      </c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9000</v>
      </c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1000</v>
      </c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1737300</v>
      </c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SUM(K34:K38)</f>
        <v>1991700</v>
      </c>
    </row>
    <row r="40" spans="1:13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119"/>
      <c r="I40" s="120"/>
      <c r="J40" s="119"/>
      <c r="K40" s="48">
        <f>SUM(K33+K39)</f>
        <v>7764100</v>
      </c>
    </row>
    <row r="41" spans="1:13" ht="15" customHeight="1" x14ac:dyDescent="0.25">
      <c r="B41" s="82"/>
      <c r="C41" s="82"/>
      <c r="D41" s="82"/>
      <c r="E41" s="82"/>
      <c r="F41" s="82"/>
      <c r="G41" s="82"/>
      <c r="H41" s="80"/>
      <c r="I41" s="80"/>
      <c r="J41" s="80"/>
      <c r="K41" s="22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90"/>
      <c r="K46" s="8"/>
    </row>
    <row r="47" spans="1:13" ht="12.95" customHeight="1" x14ac:dyDescent="0.25">
      <c r="B47" s="150"/>
      <c r="C47" s="150"/>
      <c r="D47" s="150"/>
      <c r="E47" s="9"/>
      <c r="F47" s="9"/>
      <c r="G47" s="150"/>
      <c r="H47" s="150"/>
      <c r="I47" s="9"/>
      <c r="J47" s="15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2.9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ht="12.9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110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69">
    <mergeCell ref="K5:K6"/>
    <mergeCell ref="B7:G7"/>
    <mergeCell ref="B9:G9"/>
    <mergeCell ref="H9:I9"/>
    <mergeCell ref="B8:G8"/>
    <mergeCell ref="H8:I8"/>
    <mergeCell ref="D2:J2"/>
    <mergeCell ref="C3:J3"/>
    <mergeCell ref="B5:G6"/>
    <mergeCell ref="H5:J5"/>
    <mergeCell ref="B13:G13"/>
    <mergeCell ref="H13:I13"/>
    <mergeCell ref="B10:G10"/>
    <mergeCell ref="H10:I10"/>
    <mergeCell ref="B11:G11"/>
    <mergeCell ref="H11:I11"/>
    <mergeCell ref="B12:G12"/>
    <mergeCell ref="H22:I22"/>
    <mergeCell ref="B23:G23"/>
    <mergeCell ref="H23:I23"/>
    <mergeCell ref="B18:G18"/>
    <mergeCell ref="H18:I18"/>
    <mergeCell ref="B19:G19"/>
    <mergeCell ref="H19:I19"/>
    <mergeCell ref="B17:G17"/>
    <mergeCell ref="B14:G14"/>
    <mergeCell ref="H14:I14"/>
    <mergeCell ref="B15:G15"/>
    <mergeCell ref="H15:I15"/>
    <mergeCell ref="B16:G16"/>
    <mergeCell ref="H16:I16"/>
    <mergeCell ref="B27:G27"/>
    <mergeCell ref="H27:I27"/>
    <mergeCell ref="A5:A6"/>
    <mergeCell ref="B31:G31"/>
    <mergeCell ref="H31:I31"/>
    <mergeCell ref="B25:G25"/>
    <mergeCell ref="H25:I25"/>
    <mergeCell ref="B26:G26"/>
    <mergeCell ref="H26:I26"/>
    <mergeCell ref="H29:I29"/>
    <mergeCell ref="B20:G20"/>
    <mergeCell ref="H20:I20"/>
    <mergeCell ref="B21:G21"/>
    <mergeCell ref="B24:G24"/>
    <mergeCell ref="H24:I24"/>
    <mergeCell ref="B22:G22"/>
    <mergeCell ref="B45:D45"/>
    <mergeCell ref="G45:H45"/>
    <mergeCell ref="B46:D46"/>
    <mergeCell ref="G46:H46"/>
    <mergeCell ref="B42:K42"/>
    <mergeCell ref="B43:D44"/>
    <mergeCell ref="E43:J43"/>
    <mergeCell ref="K43:K44"/>
    <mergeCell ref="G44:H44"/>
    <mergeCell ref="B33:G33"/>
    <mergeCell ref="H33:I33"/>
    <mergeCell ref="B29:G29"/>
    <mergeCell ref="B30:G30"/>
    <mergeCell ref="B39:G39"/>
    <mergeCell ref="H30:I30"/>
    <mergeCell ref="B32:G32"/>
    <mergeCell ref="B40:G40"/>
    <mergeCell ref="B34:G34"/>
    <mergeCell ref="B35:G35"/>
    <mergeCell ref="B36:G36"/>
    <mergeCell ref="B37:G37"/>
    <mergeCell ref="B38:G38"/>
  </mergeCells>
  <pageMargins left="0.25" right="0.25" top="0.34" bottom="0.2" header="0.2" footer="0.2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opLeftCell="A31" zoomScale="90" zoomScaleNormal="90" workbookViewId="0">
      <selection activeCell="P49" sqref="P49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208" t="s">
        <v>73</v>
      </c>
    </row>
    <row r="3" spans="1:13" ht="15.75" customHeight="1" x14ac:dyDescent="0.25">
      <c r="B3" s="16" t="s">
        <v>38</v>
      </c>
      <c r="C3" s="374" t="s">
        <v>118</v>
      </c>
      <c r="D3" s="374"/>
      <c r="E3" s="374"/>
      <c r="F3" s="374"/>
      <c r="G3" s="374"/>
      <c r="H3" s="374"/>
      <c r="I3" s="374"/>
      <c r="J3" s="374"/>
      <c r="K3" s="147" t="s">
        <v>86</v>
      </c>
      <c r="L3" s="205"/>
      <c r="M3" s="205"/>
    </row>
    <row r="4" spans="1:13" ht="15.75" customHeight="1" thickBot="1" x14ac:dyDescent="0.3">
      <c r="B4" s="16"/>
      <c r="C4" s="192"/>
      <c r="D4" s="192"/>
      <c r="E4" s="192"/>
      <c r="F4" s="192"/>
      <c r="G4" s="192"/>
      <c r="H4" s="192"/>
      <c r="I4" s="192"/>
      <c r="J4" s="192"/>
      <c r="K4" s="147"/>
      <c r="L4" s="205"/>
      <c r="M4" s="205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204"/>
      <c r="M5" s="205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206" t="s">
        <v>3</v>
      </c>
      <c r="K6" s="343"/>
      <c r="L6" s="197"/>
      <c r="M6" s="198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98"/>
      <c r="J7" s="196"/>
      <c r="K7" s="36">
        <v>571600</v>
      </c>
      <c r="L7" s="197"/>
      <c r="M7" s="198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93">
        <v>211180</v>
      </c>
      <c r="K8" s="37">
        <v>1626600</v>
      </c>
      <c r="L8" s="194"/>
      <c r="M8" s="199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93">
        <v>212100</v>
      </c>
      <c r="K9" s="37">
        <v>374100</v>
      </c>
      <c r="L9" s="194"/>
      <c r="M9" s="199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93">
        <v>212210</v>
      </c>
      <c r="K10" s="37">
        <v>73200</v>
      </c>
      <c r="L10" s="194"/>
      <c r="M10" s="199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93">
        <v>273500</v>
      </c>
      <c r="K11" s="37">
        <v>8200</v>
      </c>
      <c r="L11" s="194"/>
      <c r="M11" s="199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93"/>
      <c r="I12" s="194"/>
      <c r="J12" s="193">
        <v>2221</v>
      </c>
      <c r="K12" s="37">
        <f>SUM(K13:K16)</f>
        <v>876800</v>
      </c>
      <c r="L12" s="194"/>
      <c r="M12" s="199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96">
        <v>222110</v>
      </c>
      <c r="K13" s="37">
        <v>205300</v>
      </c>
      <c r="L13" s="197"/>
      <c r="M13" s="198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96">
        <v>222130</v>
      </c>
      <c r="K14" s="37">
        <v>494000</v>
      </c>
      <c r="L14" s="197"/>
      <c r="M14" s="198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96">
        <v>222140</v>
      </c>
      <c r="K15" s="37">
        <v>168100</v>
      </c>
      <c r="L15" s="197"/>
      <c r="M15" s="198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96">
        <v>222190</v>
      </c>
      <c r="K16" s="37">
        <v>9400</v>
      </c>
      <c r="L16" s="197"/>
      <c r="M16" s="198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96"/>
      <c r="I17" s="197"/>
      <c r="J17" s="195">
        <v>2222</v>
      </c>
      <c r="K17" s="37">
        <f>SUM(K18:K19)</f>
        <v>11000</v>
      </c>
      <c r="L17" s="197"/>
      <c r="M17" s="198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96">
        <v>222210</v>
      </c>
      <c r="K18" s="37">
        <v>8300</v>
      </c>
      <c r="L18" s="197"/>
      <c r="M18" s="198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96">
        <v>222220</v>
      </c>
      <c r="K19" s="37">
        <v>2700</v>
      </c>
      <c r="L19" s="197"/>
      <c r="M19" s="198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96">
        <v>222500</v>
      </c>
      <c r="K20" s="37">
        <v>73500</v>
      </c>
      <c r="L20" s="197"/>
      <c r="M20" s="198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96"/>
      <c r="I21" s="197"/>
      <c r="J21" s="207">
        <v>2229</v>
      </c>
      <c r="K21" s="37">
        <f>SUM(K22:K23)</f>
        <v>10900</v>
      </c>
      <c r="L21" s="197"/>
      <c r="M21" s="198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96">
        <v>222980</v>
      </c>
      <c r="K22" s="37">
        <v>1500</v>
      </c>
      <c r="L22" s="197"/>
      <c r="M22" s="198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96">
        <v>222990</v>
      </c>
      <c r="K23" s="37">
        <v>9400</v>
      </c>
      <c r="L23" s="197"/>
      <c r="M23" s="198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96">
        <v>311120</v>
      </c>
      <c r="K24" s="37">
        <v>0</v>
      </c>
      <c r="L24" s="197"/>
      <c r="M24" s="198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96">
        <v>314110</v>
      </c>
      <c r="K25" s="37">
        <v>0</v>
      </c>
      <c r="L25" s="197"/>
      <c r="M25" s="198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96">
        <v>316110</v>
      </c>
      <c r="K26" s="37">
        <v>0</v>
      </c>
      <c r="L26" s="197"/>
      <c r="M26" s="198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96">
        <v>334110</v>
      </c>
      <c r="K27" s="37">
        <v>3500</v>
      </c>
      <c r="L27" s="197"/>
      <c r="M27" s="198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37">
        <v>22100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96">
        <v>336110</v>
      </c>
      <c r="K29" s="37">
        <v>87000</v>
      </c>
      <c r="L29" s="197"/>
      <c r="M29" s="198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96">
        <v>337110</v>
      </c>
      <c r="K30" s="37">
        <v>27000</v>
      </c>
      <c r="L30" s="197"/>
      <c r="M30" s="198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96">
        <v>338110</v>
      </c>
      <c r="K31" s="37"/>
      <c r="L31" s="197"/>
      <c r="M31" s="198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96"/>
      <c r="I32" s="197"/>
      <c r="J32" s="196">
        <v>339110</v>
      </c>
      <c r="K32" s="37">
        <v>8800</v>
      </c>
      <c r="L32" s="200"/>
      <c r="M32" s="138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96"/>
      <c r="K33" s="36">
        <f>SUM(K24:M32)+K21+K20+K17+K12+K11+K10+K9+K8</f>
        <v>3202700</v>
      </c>
      <c r="L33" s="200"/>
      <c r="M33" s="138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96"/>
      <c r="I34" s="197"/>
      <c r="J34" s="193">
        <v>211180</v>
      </c>
      <c r="K34" s="53">
        <v>96100</v>
      </c>
      <c r="L34" s="156"/>
      <c r="M34" s="156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96"/>
      <c r="I35" s="197"/>
      <c r="J35" s="193">
        <v>212100</v>
      </c>
      <c r="K35" s="53">
        <v>22100</v>
      </c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96"/>
      <c r="I36" s="197"/>
      <c r="J36" s="193">
        <v>212210</v>
      </c>
      <c r="K36" s="53">
        <v>4400</v>
      </c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96"/>
      <c r="I37" s="197"/>
      <c r="J37" s="193">
        <v>273500</v>
      </c>
      <c r="K37" s="53">
        <v>500</v>
      </c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96"/>
      <c r="I38" s="197"/>
      <c r="J38" s="193">
        <v>333110</v>
      </c>
      <c r="K38" s="53">
        <v>1894300</v>
      </c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96"/>
      <c r="I39" s="197"/>
      <c r="J39" s="196"/>
      <c r="K39" s="36">
        <f>SUM(K34:K38)</f>
        <v>2017400</v>
      </c>
    </row>
    <row r="40" spans="1:13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201"/>
      <c r="I40" s="202"/>
      <c r="J40" s="201"/>
      <c r="K40" s="48">
        <f>SUM(K33+K39)</f>
        <v>5220100</v>
      </c>
    </row>
    <row r="41" spans="1:13" ht="15" customHeight="1" x14ac:dyDescent="0.25">
      <c r="B41" s="82"/>
      <c r="C41" s="82"/>
      <c r="D41" s="82"/>
      <c r="E41" s="82"/>
      <c r="F41" s="82"/>
      <c r="G41" s="82"/>
      <c r="H41" s="156"/>
      <c r="I41" s="156"/>
      <c r="J41" s="156"/>
      <c r="K41" s="22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198" t="s">
        <v>31</v>
      </c>
      <c r="F44" s="198" t="s">
        <v>32</v>
      </c>
      <c r="G44" s="352" t="s">
        <v>33</v>
      </c>
      <c r="H44" s="353"/>
      <c r="I44" s="198"/>
      <c r="J44" s="203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196"/>
      <c r="K45" s="8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196"/>
      <c r="K46" s="8"/>
    </row>
    <row r="47" spans="1:13" ht="12.95" customHeight="1" x14ac:dyDescent="0.25">
      <c r="B47" s="156"/>
      <c r="C47" s="156"/>
      <c r="D47" s="156"/>
      <c r="E47" s="9"/>
      <c r="F47" s="9"/>
      <c r="G47" s="156"/>
      <c r="H47" s="156"/>
      <c r="I47" s="9"/>
      <c r="J47" s="156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2.9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ht="12.9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114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69">
    <mergeCell ref="K5:K6"/>
    <mergeCell ref="D2:J2"/>
    <mergeCell ref="C3:J3"/>
    <mergeCell ref="A5:A6"/>
    <mergeCell ref="B5:G6"/>
    <mergeCell ref="H5:J5"/>
    <mergeCell ref="B14:G14"/>
    <mergeCell ref="H14:I14"/>
    <mergeCell ref="B7:G7"/>
    <mergeCell ref="B8:G8"/>
    <mergeCell ref="H8:I8"/>
    <mergeCell ref="B9:G9"/>
    <mergeCell ref="H9:I9"/>
    <mergeCell ref="B10:G10"/>
    <mergeCell ref="H10:I10"/>
    <mergeCell ref="B11:G11"/>
    <mergeCell ref="H11:I11"/>
    <mergeCell ref="B12:G12"/>
    <mergeCell ref="B13:G13"/>
    <mergeCell ref="H13:I13"/>
    <mergeCell ref="B22:G22"/>
    <mergeCell ref="H22:I22"/>
    <mergeCell ref="B15:G15"/>
    <mergeCell ref="H15:I15"/>
    <mergeCell ref="B16:G16"/>
    <mergeCell ref="H16:I16"/>
    <mergeCell ref="B17:G17"/>
    <mergeCell ref="B18:G18"/>
    <mergeCell ref="H18:I18"/>
    <mergeCell ref="B19:G19"/>
    <mergeCell ref="H19:I19"/>
    <mergeCell ref="B20:G20"/>
    <mergeCell ref="H20:I20"/>
    <mergeCell ref="B21:G21"/>
    <mergeCell ref="B23:G23"/>
    <mergeCell ref="H23:I23"/>
    <mergeCell ref="B24:G24"/>
    <mergeCell ref="H24:I24"/>
    <mergeCell ref="B25:G25"/>
    <mergeCell ref="H25:I25"/>
    <mergeCell ref="B26:G26"/>
    <mergeCell ref="H26:I26"/>
    <mergeCell ref="B27:G27"/>
    <mergeCell ref="H27:I27"/>
    <mergeCell ref="B36:G36"/>
    <mergeCell ref="B29:G29"/>
    <mergeCell ref="H29:I29"/>
    <mergeCell ref="B30:G30"/>
    <mergeCell ref="H30:I30"/>
    <mergeCell ref="B31:G31"/>
    <mergeCell ref="H31:I31"/>
    <mergeCell ref="B32:G32"/>
    <mergeCell ref="B33:G33"/>
    <mergeCell ref="H33:I33"/>
    <mergeCell ref="B34:G34"/>
    <mergeCell ref="B35:G35"/>
    <mergeCell ref="B45:D45"/>
    <mergeCell ref="G45:H45"/>
    <mergeCell ref="B46:D46"/>
    <mergeCell ref="G46:H46"/>
    <mergeCell ref="B37:G37"/>
    <mergeCell ref="B38:G38"/>
    <mergeCell ref="B39:G39"/>
    <mergeCell ref="B40:G40"/>
    <mergeCell ref="B42:K42"/>
    <mergeCell ref="B43:D44"/>
    <mergeCell ref="E43:J43"/>
    <mergeCell ref="K43:K44"/>
    <mergeCell ref="G44:H44"/>
  </mergeCells>
  <pageMargins left="0.25" right="0.25" top="0.34" bottom="0.2" header="0.2" footer="0.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90" zoomScaleNormal="90" workbookViewId="0">
      <selection activeCell="Q51" sqref="Q50:Q51"/>
    </sheetView>
  </sheetViews>
  <sheetFormatPr defaultRowHeight="15" x14ac:dyDescent="0.25"/>
  <cols>
    <col min="1" max="1" width="3.7109375" style="5" customWidth="1"/>
    <col min="2" max="6" width="9.140625" style="5"/>
    <col min="7" max="7" width="7.7109375" style="5" customWidth="1"/>
    <col min="8" max="8" width="7.85546875" style="5" customWidth="1"/>
    <col min="9" max="9" width="2" style="5" hidden="1" customWidth="1"/>
    <col min="10" max="10" width="7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20.45" customHeight="1" x14ac:dyDescent="0.25">
      <c r="B3" s="16" t="s">
        <v>38</v>
      </c>
      <c r="C3" s="374" t="s">
        <v>105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20.4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46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112">
        <v>142310</v>
      </c>
      <c r="I7" s="115"/>
      <c r="J7" s="113"/>
      <c r="K7" s="36">
        <v>743000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37">
        <v>3603600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37">
        <v>828800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37">
        <v>162200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37">
        <v>18100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37">
        <f>SUM(K13:K16)</f>
        <v>881600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37">
        <v>205300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37">
        <v>494100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37">
        <v>168100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37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37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37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37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37">
        <v>73800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37">
        <f>SUM(K22:K23)</f>
        <v>8000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37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37">
        <v>6500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37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37">
        <v>112600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37">
        <v>155500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37">
        <v>4500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37">
        <v>14000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37">
        <v>96000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37">
        <v>48800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37">
        <v>103300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37">
        <v>21100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6142900</v>
      </c>
      <c r="L33" s="123"/>
      <c r="M33" s="20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198700</v>
      </c>
      <c r="L34" s="15"/>
      <c r="M34" s="15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45700</v>
      </c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9000</v>
      </c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1000</v>
      </c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2462500</v>
      </c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SUM(K34:K38)</f>
        <v>2716900</v>
      </c>
    </row>
    <row r="40" spans="1:13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161"/>
      <c r="I40" s="149"/>
      <c r="J40" s="119"/>
      <c r="K40" s="48">
        <f>SUM(K33+K39)</f>
        <v>8859800</v>
      </c>
    </row>
    <row r="41" spans="1:13" ht="15" customHeight="1" x14ac:dyDescent="0.25">
      <c r="A41" s="9"/>
      <c r="B41" s="82"/>
      <c r="C41" s="82"/>
      <c r="D41" s="82"/>
      <c r="E41" s="82"/>
      <c r="F41" s="82"/>
      <c r="G41" s="82"/>
      <c r="H41" s="80"/>
      <c r="I41" s="80"/>
      <c r="J41" s="80"/>
      <c r="K41" s="22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90"/>
      <c r="K46" s="8"/>
    </row>
    <row r="47" spans="1:13" ht="12.95" customHeight="1" x14ac:dyDescent="0.25">
      <c r="B47" s="150"/>
      <c r="C47" s="150"/>
      <c r="D47" s="150"/>
      <c r="E47" s="9"/>
      <c r="F47" s="9"/>
      <c r="G47" s="150"/>
      <c r="H47" s="150"/>
      <c r="I47" s="9"/>
      <c r="J47" s="15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2.9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ht="12.9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115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69">
    <mergeCell ref="K5:K6"/>
    <mergeCell ref="B7:G7"/>
    <mergeCell ref="B9:G9"/>
    <mergeCell ref="H9:I9"/>
    <mergeCell ref="B8:G8"/>
    <mergeCell ref="H8:I8"/>
    <mergeCell ref="B16:G16"/>
    <mergeCell ref="H16:I16"/>
    <mergeCell ref="D2:J2"/>
    <mergeCell ref="C3:J3"/>
    <mergeCell ref="B5:G6"/>
    <mergeCell ref="H5:J5"/>
    <mergeCell ref="B22:G22"/>
    <mergeCell ref="H22:I22"/>
    <mergeCell ref="B10:G10"/>
    <mergeCell ref="H10:I10"/>
    <mergeCell ref="B11:G11"/>
    <mergeCell ref="H11:I11"/>
    <mergeCell ref="B12:G12"/>
    <mergeCell ref="B17:G17"/>
    <mergeCell ref="B14:G14"/>
    <mergeCell ref="H14:I14"/>
    <mergeCell ref="B18:G18"/>
    <mergeCell ref="H18:I18"/>
    <mergeCell ref="B13:G13"/>
    <mergeCell ref="H13:I13"/>
    <mergeCell ref="B15:G15"/>
    <mergeCell ref="H15:I15"/>
    <mergeCell ref="B20:G20"/>
    <mergeCell ref="H20:I20"/>
    <mergeCell ref="B21:G21"/>
    <mergeCell ref="B19:G19"/>
    <mergeCell ref="H19:I19"/>
    <mergeCell ref="H26:I26"/>
    <mergeCell ref="B24:G24"/>
    <mergeCell ref="H24:I24"/>
    <mergeCell ref="B23:G23"/>
    <mergeCell ref="H23:I23"/>
    <mergeCell ref="B42:K42"/>
    <mergeCell ref="B43:D44"/>
    <mergeCell ref="E43:J43"/>
    <mergeCell ref="K43:K44"/>
    <mergeCell ref="A5:A6"/>
    <mergeCell ref="B31:G31"/>
    <mergeCell ref="H31:I31"/>
    <mergeCell ref="B33:G33"/>
    <mergeCell ref="H33:I33"/>
    <mergeCell ref="B27:G27"/>
    <mergeCell ref="H27:I27"/>
    <mergeCell ref="B29:G29"/>
    <mergeCell ref="H29:I29"/>
    <mergeCell ref="B25:G25"/>
    <mergeCell ref="H25:I25"/>
    <mergeCell ref="B26:G26"/>
    <mergeCell ref="B30:G30"/>
    <mergeCell ref="H30:I30"/>
    <mergeCell ref="B32:G32"/>
    <mergeCell ref="B40:G40"/>
    <mergeCell ref="B39:G39"/>
    <mergeCell ref="B34:G34"/>
    <mergeCell ref="B35:G35"/>
    <mergeCell ref="B36:G36"/>
    <mergeCell ref="B37:G37"/>
    <mergeCell ref="B38:G38"/>
    <mergeCell ref="G44:H44"/>
    <mergeCell ref="B45:D45"/>
    <mergeCell ref="G45:H45"/>
    <mergeCell ref="B46:D46"/>
    <mergeCell ref="G46:H46"/>
  </mergeCells>
  <pageMargins left="0.25" right="0.25" top="0.34" bottom="0.2" header="0.2" footer="0.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6"/>
  <sheetViews>
    <sheetView zoomScale="90" zoomScaleNormal="90" workbookViewId="0">
      <selection activeCell="Q15" sqref="Q15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71093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119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264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615700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37">
        <v>3435500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37">
        <v>790200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37">
        <v>154600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37">
        <v>17300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37">
        <f>SUM(K13:K16)</f>
        <v>917400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37">
        <v>174600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37">
        <v>527900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37">
        <v>200800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37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37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37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37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37">
        <v>73800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37">
        <f>SUM(K22:K23)</f>
        <v>8700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37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37">
        <v>7200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37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37">
        <v>28000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37">
        <v>72500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37">
        <v>3700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37">
        <v>14000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37">
        <v>97000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37">
        <v>56600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37">
        <v>10500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37">
        <v>8000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5698800</v>
      </c>
      <c r="L33" s="123"/>
      <c r="M33" s="20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197600</v>
      </c>
      <c r="L34" s="15"/>
      <c r="M34" s="15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45400</v>
      </c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9100</v>
      </c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1000</v>
      </c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2040400</v>
      </c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SUM(K34:K38)</f>
        <v>2293500</v>
      </c>
    </row>
    <row r="40" spans="1:13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159"/>
      <c r="I40" s="149"/>
      <c r="J40" s="119"/>
      <c r="K40" s="48">
        <f>SUM(K33+K39)</f>
        <v>7992300</v>
      </c>
    </row>
    <row r="41" spans="1:13" ht="15" customHeight="1" x14ac:dyDescent="0.25">
      <c r="A41" s="9"/>
      <c r="B41" s="82"/>
      <c r="C41" s="82"/>
      <c r="D41" s="82"/>
      <c r="E41" s="82"/>
      <c r="F41" s="82"/>
      <c r="G41" s="82"/>
      <c r="H41" s="80"/>
      <c r="I41" s="80"/>
      <c r="J41" s="80"/>
      <c r="K41" s="22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90"/>
      <c r="K46" s="8"/>
    </row>
    <row r="47" spans="1:13" ht="12.95" customHeight="1" x14ac:dyDescent="0.25">
      <c r="B47" s="150"/>
      <c r="C47" s="150"/>
      <c r="D47" s="150"/>
      <c r="E47" s="9"/>
      <c r="F47" s="9"/>
      <c r="G47" s="150"/>
      <c r="H47" s="150"/>
      <c r="I47" s="9"/>
      <c r="J47" s="15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2.9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ht="12.9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115</v>
      </c>
      <c r="C52" s="157"/>
      <c r="D52" s="157"/>
      <c r="E52" s="10"/>
      <c r="F52" s="10"/>
      <c r="G52" s="10"/>
      <c r="H52" s="10"/>
      <c r="I52" s="10"/>
      <c r="J52" s="10"/>
      <c r="K52" s="10"/>
    </row>
    <row r="53" spans="2:11" ht="12.95" customHeight="1" x14ac:dyDescent="0.25"/>
    <row r="54" spans="2:11" ht="12.95" customHeight="1" x14ac:dyDescent="0.25"/>
    <row r="55" spans="2:11" ht="12.95" customHeight="1" x14ac:dyDescent="0.25"/>
    <row r="56" spans="2:11" ht="12.95" customHeight="1" x14ac:dyDescent="0.25"/>
  </sheetData>
  <mergeCells count="69">
    <mergeCell ref="K5:K6"/>
    <mergeCell ref="B7:G7"/>
    <mergeCell ref="B9:G9"/>
    <mergeCell ref="H9:I9"/>
    <mergeCell ref="B8:G8"/>
    <mergeCell ref="H8:I8"/>
    <mergeCell ref="B16:G16"/>
    <mergeCell ref="H16:I16"/>
    <mergeCell ref="D2:J2"/>
    <mergeCell ref="C3:J3"/>
    <mergeCell ref="B5:G6"/>
    <mergeCell ref="H5:J5"/>
    <mergeCell ref="B22:G22"/>
    <mergeCell ref="H22:I22"/>
    <mergeCell ref="B10:G10"/>
    <mergeCell ref="H10:I10"/>
    <mergeCell ref="B11:G11"/>
    <mergeCell ref="H11:I11"/>
    <mergeCell ref="B12:G12"/>
    <mergeCell ref="B17:G17"/>
    <mergeCell ref="B14:G14"/>
    <mergeCell ref="H14:I14"/>
    <mergeCell ref="B18:G18"/>
    <mergeCell ref="H18:I18"/>
    <mergeCell ref="B13:G13"/>
    <mergeCell ref="H13:I13"/>
    <mergeCell ref="B15:G15"/>
    <mergeCell ref="H15:I15"/>
    <mergeCell ref="B20:G20"/>
    <mergeCell ref="H20:I20"/>
    <mergeCell ref="B21:G21"/>
    <mergeCell ref="B19:G19"/>
    <mergeCell ref="H19:I19"/>
    <mergeCell ref="H26:I26"/>
    <mergeCell ref="B24:G24"/>
    <mergeCell ref="H24:I24"/>
    <mergeCell ref="B23:G23"/>
    <mergeCell ref="H23:I23"/>
    <mergeCell ref="B42:K42"/>
    <mergeCell ref="B43:D44"/>
    <mergeCell ref="E43:J43"/>
    <mergeCell ref="K43:K44"/>
    <mergeCell ref="A5:A6"/>
    <mergeCell ref="B31:G31"/>
    <mergeCell ref="H31:I31"/>
    <mergeCell ref="B33:G33"/>
    <mergeCell ref="H33:I33"/>
    <mergeCell ref="B27:G27"/>
    <mergeCell ref="H27:I27"/>
    <mergeCell ref="B29:G29"/>
    <mergeCell ref="H29:I29"/>
    <mergeCell ref="B25:G25"/>
    <mergeCell ref="H25:I25"/>
    <mergeCell ref="B26:G26"/>
    <mergeCell ref="B30:G30"/>
    <mergeCell ref="H30:I30"/>
    <mergeCell ref="B32:G32"/>
    <mergeCell ref="B40:G40"/>
    <mergeCell ref="B39:G39"/>
    <mergeCell ref="B34:G34"/>
    <mergeCell ref="B35:G35"/>
    <mergeCell ref="B36:G36"/>
    <mergeCell ref="B37:G37"/>
    <mergeCell ref="B38:G38"/>
    <mergeCell ref="G44:H44"/>
    <mergeCell ref="B45:D45"/>
    <mergeCell ref="G45:H45"/>
    <mergeCell ref="B46:D46"/>
    <mergeCell ref="G46:H46"/>
  </mergeCells>
  <pageMargins left="0.25" right="0.25" top="0.34" bottom="0.2" header="0.2" footer="0.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zoomScale="85" zoomScaleNormal="85" workbookViewId="0">
      <selection activeCell="O39" sqref="O39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14062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24" t="s">
        <v>73</v>
      </c>
    </row>
    <row r="3" spans="1:13" ht="15.75" customHeight="1" x14ac:dyDescent="0.25">
      <c r="B3" s="16" t="s">
        <v>38</v>
      </c>
      <c r="C3" s="374" t="s">
        <v>120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46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1345500</v>
      </c>
      <c r="L7" s="114"/>
      <c r="M7" s="94"/>
    </row>
    <row r="8" spans="1:13" ht="15" customHeight="1" x14ac:dyDescent="0.25">
      <c r="A8" s="173"/>
      <c r="B8" s="292" t="s">
        <v>80</v>
      </c>
      <c r="C8" s="293"/>
      <c r="D8" s="293"/>
      <c r="E8" s="293"/>
      <c r="F8" s="293"/>
      <c r="G8" s="294"/>
      <c r="H8" s="224">
        <v>142320</v>
      </c>
      <c r="I8" s="226"/>
      <c r="J8" s="225"/>
      <c r="K8" s="36">
        <v>600</v>
      </c>
      <c r="L8" s="226"/>
      <c r="M8" s="227"/>
    </row>
    <row r="9" spans="1:13" s="2" customFormat="1" ht="15" customHeight="1" x14ac:dyDescent="0.25">
      <c r="A9" s="160"/>
      <c r="B9" s="302" t="s">
        <v>5</v>
      </c>
      <c r="C9" s="303"/>
      <c r="D9" s="303"/>
      <c r="E9" s="303"/>
      <c r="F9" s="303"/>
      <c r="G9" s="304"/>
      <c r="H9" s="305"/>
      <c r="I9" s="306"/>
      <c r="J9" s="116">
        <v>211180</v>
      </c>
      <c r="K9" s="37">
        <v>6950800</v>
      </c>
      <c r="L9" s="117"/>
      <c r="M9" s="4"/>
    </row>
    <row r="10" spans="1:13" s="2" customFormat="1" ht="15" customHeight="1" x14ac:dyDescent="0.25">
      <c r="A10" s="38"/>
      <c r="B10" s="302" t="s">
        <v>6</v>
      </c>
      <c r="C10" s="303"/>
      <c r="D10" s="303"/>
      <c r="E10" s="303"/>
      <c r="F10" s="303"/>
      <c r="G10" s="304"/>
      <c r="H10" s="305"/>
      <c r="I10" s="306"/>
      <c r="J10" s="116">
        <v>212100</v>
      </c>
      <c r="K10" s="37">
        <v>1598400</v>
      </c>
      <c r="L10" s="117"/>
      <c r="M10" s="4"/>
    </row>
    <row r="11" spans="1:13" s="2" customFormat="1" ht="15" customHeight="1" x14ac:dyDescent="0.25">
      <c r="A11" s="38"/>
      <c r="B11" s="302" t="s">
        <v>7</v>
      </c>
      <c r="C11" s="303"/>
      <c r="D11" s="303"/>
      <c r="E11" s="303"/>
      <c r="F11" s="303"/>
      <c r="G11" s="304"/>
      <c r="H11" s="305"/>
      <c r="I11" s="306"/>
      <c r="J11" s="116">
        <v>212210</v>
      </c>
      <c r="K11" s="37">
        <v>312800</v>
      </c>
      <c r="L11" s="117"/>
      <c r="M11" s="4"/>
    </row>
    <row r="12" spans="1:13" s="2" customFormat="1" ht="15" customHeight="1" x14ac:dyDescent="0.25">
      <c r="A12" s="38"/>
      <c r="B12" s="302" t="s">
        <v>27</v>
      </c>
      <c r="C12" s="303"/>
      <c r="D12" s="303"/>
      <c r="E12" s="303"/>
      <c r="F12" s="303"/>
      <c r="G12" s="304"/>
      <c r="H12" s="305"/>
      <c r="I12" s="306"/>
      <c r="J12" s="116">
        <v>273500</v>
      </c>
      <c r="K12" s="37">
        <v>34900</v>
      </c>
      <c r="L12" s="117"/>
      <c r="M12" s="4"/>
    </row>
    <row r="13" spans="1:13" s="2" customFormat="1" ht="15" customHeight="1" x14ac:dyDescent="0.25">
      <c r="A13" s="38"/>
      <c r="B13" s="302"/>
      <c r="C13" s="371"/>
      <c r="D13" s="371"/>
      <c r="E13" s="371"/>
      <c r="F13" s="371"/>
      <c r="G13" s="372"/>
      <c r="H13" s="116"/>
      <c r="I13" s="117"/>
      <c r="J13" s="116">
        <v>2221</v>
      </c>
      <c r="K13" s="37">
        <f>SUM(K14:K17)</f>
        <v>1911400</v>
      </c>
      <c r="L13" s="117"/>
      <c r="M13" s="54"/>
    </row>
    <row r="14" spans="1:13" ht="15" customHeight="1" x14ac:dyDescent="0.25">
      <c r="A14" s="39"/>
      <c r="B14" s="307" t="s">
        <v>8</v>
      </c>
      <c r="C14" s="308"/>
      <c r="D14" s="308"/>
      <c r="E14" s="308"/>
      <c r="F14" s="308"/>
      <c r="G14" s="309"/>
      <c r="H14" s="310"/>
      <c r="I14" s="311"/>
      <c r="J14" s="113">
        <v>222110</v>
      </c>
      <c r="K14" s="37">
        <v>426400</v>
      </c>
      <c r="L14" s="114"/>
      <c r="M14" s="7"/>
    </row>
    <row r="15" spans="1:13" ht="15" customHeight="1" x14ac:dyDescent="0.25">
      <c r="A15" s="39"/>
      <c r="B15" s="307" t="s">
        <v>9</v>
      </c>
      <c r="C15" s="308"/>
      <c r="D15" s="308"/>
      <c r="E15" s="308"/>
      <c r="F15" s="308"/>
      <c r="G15" s="309"/>
      <c r="H15" s="310"/>
      <c r="I15" s="311"/>
      <c r="J15" s="113">
        <v>222130</v>
      </c>
      <c r="K15" s="37">
        <v>981000</v>
      </c>
      <c r="L15" s="114"/>
      <c r="M15" s="7"/>
    </row>
    <row r="16" spans="1:13" ht="15" customHeight="1" x14ac:dyDescent="0.25">
      <c r="A16" s="39"/>
      <c r="B16" s="307" t="s">
        <v>10</v>
      </c>
      <c r="C16" s="308"/>
      <c r="D16" s="308"/>
      <c r="E16" s="308"/>
      <c r="F16" s="308"/>
      <c r="G16" s="309"/>
      <c r="H16" s="310"/>
      <c r="I16" s="311"/>
      <c r="J16" s="113">
        <v>222140</v>
      </c>
      <c r="K16" s="37">
        <v>475900</v>
      </c>
      <c r="L16" s="114"/>
      <c r="M16" s="7"/>
    </row>
    <row r="17" spans="1:13" ht="15" customHeight="1" x14ac:dyDescent="0.25">
      <c r="A17" s="39"/>
      <c r="B17" s="307" t="s">
        <v>11</v>
      </c>
      <c r="C17" s="308"/>
      <c r="D17" s="308"/>
      <c r="E17" s="308"/>
      <c r="F17" s="308"/>
      <c r="G17" s="309"/>
      <c r="H17" s="310"/>
      <c r="I17" s="311"/>
      <c r="J17" s="113">
        <v>222190</v>
      </c>
      <c r="K17" s="37">
        <v>28100</v>
      </c>
      <c r="L17" s="114"/>
      <c r="M17" s="7"/>
    </row>
    <row r="18" spans="1:13" ht="15" customHeight="1" x14ac:dyDescent="0.25">
      <c r="A18" s="39"/>
      <c r="B18" s="302"/>
      <c r="C18" s="371"/>
      <c r="D18" s="371"/>
      <c r="E18" s="371"/>
      <c r="F18" s="371"/>
      <c r="G18" s="372"/>
      <c r="H18" s="113"/>
      <c r="I18" s="114"/>
      <c r="J18" s="145">
        <v>2222</v>
      </c>
      <c r="K18" s="37">
        <f>SUM(K19:K20)</f>
        <v>12100</v>
      </c>
      <c r="L18" s="114"/>
      <c r="M18" s="55"/>
    </row>
    <row r="19" spans="1:13" ht="15" customHeight="1" x14ac:dyDescent="0.25">
      <c r="A19" s="39"/>
      <c r="B19" s="307" t="s">
        <v>12</v>
      </c>
      <c r="C19" s="308"/>
      <c r="D19" s="308"/>
      <c r="E19" s="308"/>
      <c r="F19" s="308"/>
      <c r="G19" s="309"/>
      <c r="H19" s="310"/>
      <c r="I19" s="311"/>
      <c r="J19" s="113">
        <v>222210</v>
      </c>
      <c r="K19" s="37">
        <v>8300</v>
      </c>
      <c r="L19" s="114"/>
      <c r="M19" s="7"/>
    </row>
    <row r="20" spans="1:13" ht="15" customHeight="1" x14ac:dyDescent="0.25">
      <c r="A20" s="39"/>
      <c r="B20" s="307" t="s">
        <v>13</v>
      </c>
      <c r="C20" s="308"/>
      <c r="D20" s="308"/>
      <c r="E20" s="308"/>
      <c r="F20" s="308"/>
      <c r="G20" s="309"/>
      <c r="H20" s="310"/>
      <c r="I20" s="311"/>
      <c r="J20" s="113">
        <v>222220</v>
      </c>
      <c r="K20" s="37">
        <v>3800</v>
      </c>
      <c r="L20" s="114"/>
      <c r="M20" s="7"/>
    </row>
    <row r="21" spans="1:13" ht="15" customHeight="1" x14ac:dyDescent="0.25">
      <c r="A21" s="39"/>
      <c r="B21" s="307" t="s">
        <v>14</v>
      </c>
      <c r="C21" s="308"/>
      <c r="D21" s="308"/>
      <c r="E21" s="308"/>
      <c r="F21" s="308"/>
      <c r="G21" s="309"/>
      <c r="H21" s="310"/>
      <c r="I21" s="311"/>
      <c r="J21" s="113">
        <v>222500</v>
      </c>
      <c r="K21" s="37">
        <v>114800</v>
      </c>
      <c r="L21" s="114"/>
      <c r="M21" s="7"/>
    </row>
    <row r="22" spans="1:13" ht="15" customHeight="1" x14ac:dyDescent="0.25">
      <c r="A22" s="39"/>
      <c r="B22" s="302"/>
      <c r="C22" s="371"/>
      <c r="D22" s="371"/>
      <c r="E22" s="371"/>
      <c r="F22" s="371"/>
      <c r="G22" s="372"/>
      <c r="H22" s="113"/>
      <c r="I22" s="114"/>
      <c r="J22" s="148">
        <v>2229</v>
      </c>
      <c r="K22" s="37">
        <f>SUM(K23:K24)</f>
        <v>12400</v>
      </c>
      <c r="L22" s="114"/>
      <c r="M22" s="55"/>
    </row>
    <row r="23" spans="1:13" ht="15" customHeight="1" x14ac:dyDescent="0.25">
      <c r="A23" s="39"/>
      <c r="B23" s="307" t="s">
        <v>15</v>
      </c>
      <c r="C23" s="308"/>
      <c r="D23" s="308"/>
      <c r="E23" s="308"/>
      <c r="F23" s="308"/>
      <c r="G23" s="309"/>
      <c r="H23" s="310"/>
      <c r="I23" s="311"/>
      <c r="J23" s="113">
        <v>222980</v>
      </c>
      <c r="K23" s="37">
        <v>2000</v>
      </c>
      <c r="L23" s="114"/>
      <c r="M23" s="7"/>
    </row>
    <row r="24" spans="1:13" ht="15" customHeight="1" x14ac:dyDescent="0.25">
      <c r="A24" s="39"/>
      <c r="B24" s="307" t="s">
        <v>16</v>
      </c>
      <c r="C24" s="308"/>
      <c r="D24" s="308"/>
      <c r="E24" s="308"/>
      <c r="F24" s="308"/>
      <c r="G24" s="309"/>
      <c r="H24" s="310"/>
      <c r="I24" s="311"/>
      <c r="J24" s="113">
        <v>222990</v>
      </c>
      <c r="K24" s="37">
        <v>10400</v>
      </c>
      <c r="L24" s="114"/>
      <c r="M24" s="7"/>
    </row>
    <row r="25" spans="1:13" ht="15" customHeight="1" x14ac:dyDescent="0.25">
      <c r="A25" s="39"/>
      <c r="B25" s="307" t="s">
        <v>17</v>
      </c>
      <c r="C25" s="308"/>
      <c r="D25" s="308"/>
      <c r="E25" s="308"/>
      <c r="F25" s="308"/>
      <c r="G25" s="309"/>
      <c r="H25" s="310"/>
      <c r="I25" s="311"/>
      <c r="J25" s="113">
        <v>311120</v>
      </c>
      <c r="K25" s="37">
        <v>0</v>
      </c>
      <c r="L25" s="114"/>
      <c r="M25" s="7"/>
    </row>
    <row r="26" spans="1:13" ht="15" customHeight="1" x14ac:dyDescent="0.25">
      <c r="A26" s="39">
        <v>18</v>
      </c>
      <c r="B26" s="307" t="s">
        <v>18</v>
      </c>
      <c r="C26" s="308"/>
      <c r="D26" s="308"/>
      <c r="E26" s="308"/>
      <c r="F26" s="308"/>
      <c r="G26" s="309"/>
      <c r="H26" s="310"/>
      <c r="I26" s="311"/>
      <c r="J26" s="113">
        <v>314110</v>
      </c>
      <c r="K26" s="37">
        <v>75900</v>
      </c>
      <c r="L26" s="114"/>
      <c r="M26" s="7"/>
    </row>
    <row r="27" spans="1:13" ht="15" customHeight="1" x14ac:dyDescent="0.25">
      <c r="A27" s="39"/>
      <c r="B27" s="315" t="s">
        <v>19</v>
      </c>
      <c r="C27" s="316"/>
      <c r="D27" s="316"/>
      <c r="E27" s="316"/>
      <c r="F27" s="316"/>
      <c r="G27" s="317"/>
      <c r="H27" s="310"/>
      <c r="I27" s="311"/>
      <c r="J27" s="113">
        <v>316110</v>
      </c>
      <c r="K27" s="37">
        <v>90000</v>
      </c>
      <c r="L27" s="114"/>
      <c r="M27" s="7"/>
    </row>
    <row r="28" spans="1:13" ht="15" customHeight="1" x14ac:dyDescent="0.25">
      <c r="A28" s="39"/>
      <c r="B28" s="307" t="s">
        <v>22</v>
      </c>
      <c r="C28" s="308"/>
      <c r="D28" s="308"/>
      <c r="E28" s="308"/>
      <c r="F28" s="308"/>
      <c r="G28" s="309"/>
      <c r="H28" s="310"/>
      <c r="I28" s="311"/>
      <c r="J28" s="113">
        <v>334110</v>
      </c>
      <c r="K28" s="37">
        <v>8200</v>
      </c>
      <c r="L28" s="114"/>
      <c r="M28" s="7"/>
    </row>
    <row r="29" spans="1:13" ht="15" customHeight="1" x14ac:dyDescent="0.25">
      <c r="A29" s="39"/>
      <c r="B29" s="266"/>
      <c r="C29" s="267"/>
      <c r="D29" s="267"/>
      <c r="E29" s="267"/>
      <c r="F29" s="267"/>
      <c r="G29" s="268"/>
      <c r="H29" s="269"/>
      <c r="I29" s="270"/>
      <c r="J29" s="269">
        <v>335110</v>
      </c>
      <c r="K29" s="37">
        <v>20000</v>
      </c>
      <c r="L29" s="270"/>
      <c r="M29" s="271"/>
    </row>
    <row r="30" spans="1:13" ht="15" customHeight="1" x14ac:dyDescent="0.25">
      <c r="A30" s="39"/>
      <c r="B30" s="307" t="s">
        <v>24</v>
      </c>
      <c r="C30" s="308"/>
      <c r="D30" s="308"/>
      <c r="E30" s="308"/>
      <c r="F30" s="308"/>
      <c r="G30" s="309"/>
      <c r="H30" s="310"/>
      <c r="I30" s="311"/>
      <c r="J30" s="113">
        <v>336110</v>
      </c>
      <c r="K30" s="37">
        <v>197400</v>
      </c>
      <c r="L30" s="114"/>
      <c r="M30" s="7"/>
    </row>
    <row r="31" spans="1:13" ht="15" customHeight="1" x14ac:dyDescent="0.25">
      <c r="A31" s="39"/>
      <c r="B31" s="307" t="s">
        <v>25</v>
      </c>
      <c r="C31" s="308"/>
      <c r="D31" s="308"/>
      <c r="E31" s="308"/>
      <c r="F31" s="308"/>
      <c r="G31" s="309"/>
      <c r="H31" s="310"/>
      <c r="I31" s="311"/>
      <c r="J31" s="113">
        <v>337110</v>
      </c>
      <c r="K31" s="37">
        <v>96200</v>
      </c>
      <c r="L31" s="114"/>
      <c r="M31" s="7"/>
    </row>
    <row r="32" spans="1:13" ht="15" customHeight="1" x14ac:dyDescent="0.25">
      <c r="A32" s="39"/>
      <c r="B32" s="307" t="s">
        <v>26</v>
      </c>
      <c r="C32" s="308"/>
      <c r="D32" s="308"/>
      <c r="E32" s="308"/>
      <c r="F32" s="308"/>
      <c r="G32" s="309"/>
      <c r="H32" s="310"/>
      <c r="I32" s="311"/>
      <c r="J32" s="113">
        <v>338110</v>
      </c>
      <c r="K32" s="37">
        <v>138600</v>
      </c>
      <c r="L32" s="114"/>
      <c r="M32" s="7"/>
    </row>
    <row r="33" spans="1:13" ht="15" customHeight="1" x14ac:dyDescent="0.25">
      <c r="A33" s="39"/>
      <c r="B33" s="307" t="s">
        <v>75</v>
      </c>
      <c r="C33" s="308"/>
      <c r="D33" s="308"/>
      <c r="E33" s="308"/>
      <c r="F33" s="308"/>
      <c r="G33" s="309"/>
      <c r="H33" s="113"/>
      <c r="I33" s="114"/>
      <c r="J33" s="113">
        <v>339110</v>
      </c>
      <c r="K33" s="37">
        <v>23200</v>
      </c>
      <c r="L33" s="123"/>
      <c r="M33" s="20"/>
    </row>
    <row r="34" spans="1:13" ht="15" customHeight="1" x14ac:dyDescent="0.25">
      <c r="A34" s="39"/>
      <c r="B34" s="292" t="s">
        <v>28</v>
      </c>
      <c r="C34" s="293"/>
      <c r="D34" s="293"/>
      <c r="E34" s="293"/>
      <c r="F34" s="293"/>
      <c r="G34" s="294"/>
      <c r="H34" s="310"/>
      <c r="I34" s="311"/>
      <c r="J34" s="113"/>
      <c r="K34" s="36">
        <f>SUM(K25:M33)+K22+K21+K18+K13+K12+K11+K10+K9</f>
        <v>11597100</v>
      </c>
      <c r="L34" s="123"/>
      <c r="M34" s="20"/>
    </row>
    <row r="35" spans="1:13" s="23" customFormat="1" ht="15" customHeight="1" x14ac:dyDescent="0.25">
      <c r="A35" s="160"/>
      <c r="B35" s="302" t="s">
        <v>5</v>
      </c>
      <c r="C35" s="303"/>
      <c r="D35" s="303"/>
      <c r="E35" s="303"/>
      <c r="F35" s="303"/>
      <c r="G35" s="304"/>
      <c r="H35" s="113"/>
      <c r="I35" s="114"/>
      <c r="J35" s="116">
        <v>211180</v>
      </c>
      <c r="K35" s="53">
        <v>282900</v>
      </c>
      <c r="L35" s="28"/>
      <c r="M35" s="28"/>
    </row>
    <row r="36" spans="1:13" ht="15" customHeight="1" x14ac:dyDescent="0.25">
      <c r="A36" s="38"/>
      <c r="B36" s="302" t="s">
        <v>6</v>
      </c>
      <c r="C36" s="303"/>
      <c r="D36" s="303"/>
      <c r="E36" s="303"/>
      <c r="F36" s="303"/>
      <c r="G36" s="304"/>
      <c r="H36" s="113"/>
      <c r="I36" s="114"/>
      <c r="J36" s="116">
        <v>212100</v>
      </c>
      <c r="K36" s="53">
        <v>65200</v>
      </c>
    </row>
    <row r="37" spans="1:13" ht="15" customHeight="1" x14ac:dyDescent="0.25">
      <c r="A37" s="38"/>
      <c r="B37" s="302" t="s">
        <v>7</v>
      </c>
      <c r="C37" s="303"/>
      <c r="D37" s="303"/>
      <c r="E37" s="303"/>
      <c r="F37" s="303"/>
      <c r="G37" s="304"/>
      <c r="H37" s="113"/>
      <c r="I37" s="114"/>
      <c r="J37" s="116">
        <v>212210</v>
      </c>
      <c r="K37" s="53">
        <v>12800</v>
      </c>
    </row>
    <row r="38" spans="1:13" ht="15" customHeight="1" x14ac:dyDescent="0.25">
      <c r="A38" s="38"/>
      <c r="B38" s="302" t="s">
        <v>27</v>
      </c>
      <c r="C38" s="303"/>
      <c r="D38" s="303"/>
      <c r="E38" s="303"/>
      <c r="F38" s="303"/>
      <c r="G38" s="304"/>
      <c r="H38" s="113"/>
      <c r="I38" s="114"/>
      <c r="J38" s="116">
        <v>273500</v>
      </c>
      <c r="K38" s="53">
        <v>1400</v>
      </c>
    </row>
    <row r="39" spans="1:13" ht="15" customHeight="1" x14ac:dyDescent="0.25">
      <c r="A39" s="38"/>
      <c r="B39" s="302" t="s">
        <v>21</v>
      </c>
      <c r="C39" s="303"/>
      <c r="D39" s="303"/>
      <c r="E39" s="303"/>
      <c r="F39" s="303"/>
      <c r="G39" s="304"/>
      <c r="H39" s="113"/>
      <c r="I39" s="114"/>
      <c r="J39" s="116">
        <v>333110</v>
      </c>
      <c r="K39" s="53">
        <v>4416300</v>
      </c>
    </row>
    <row r="40" spans="1:13" ht="15" customHeight="1" x14ac:dyDescent="0.25">
      <c r="A40" s="39"/>
      <c r="B40" s="330" t="s">
        <v>84</v>
      </c>
      <c r="C40" s="331"/>
      <c r="D40" s="331"/>
      <c r="E40" s="331"/>
      <c r="F40" s="331"/>
      <c r="G40" s="332"/>
      <c r="H40" s="113"/>
      <c r="I40" s="114"/>
      <c r="J40" s="113"/>
      <c r="K40" s="36">
        <f>SUM(K35:K39)</f>
        <v>4778600</v>
      </c>
    </row>
    <row r="41" spans="1:13" ht="15" customHeight="1" thickBot="1" x14ac:dyDescent="0.3">
      <c r="A41" s="40"/>
      <c r="B41" s="364" t="s">
        <v>85</v>
      </c>
      <c r="C41" s="364"/>
      <c r="D41" s="364"/>
      <c r="E41" s="364"/>
      <c r="F41" s="364"/>
      <c r="G41" s="364"/>
      <c r="H41" s="119"/>
      <c r="I41" s="120"/>
      <c r="J41" s="119"/>
      <c r="K41" s="48">
        <f>SUM(K34+K40)</f>
        <v>16375700</v>
      </c>
    </row>
    <row r="42" spans="1:13" ht="15" customHeight="1" x14ac:dyDescent="0.25">
      <c r="A42" s="9"/>
      <c r="B42" s="82"/>
      <c r="C42" s="82"/>
      <c r="D42" s="82"/>
      <c r="E42" s="82"/>
      <c r="F42" s="82"/>
      <c r="G42" s="82"/>
      <c r="H42" s="80"/>
      <c r="I42" s="80"/>
      <c r="J42" s="80"/>
      <c r="K42" s="22"/>
    </row>
    <row r="43" spans="1:13" ht="15" customHeight="1" x14ac:dyDescent="0.25">
      <c r="B43" s="373" t="s">
        <v>30</v>
      </c>
      <c r="C43" s="373"/>
      <c r="D43" s="373"/>
      <c r="E43" s="373"/>
      <c r="F43" s="373"/>
      <c r="G43" s="373"/>
      <c r="H43" s="373"/>
      <c r="I43" s="373"/>
      <c r="J43" s="373"/>
      <c r="K43" s="373"/>
    </row>
    <row r="44" spans="1:13" ht="15" customHeight="1" x14ac:dyDescent="0.25">
      <c r="B44" s="368" t="s">
        <v>0</v>
      </c>
      <c r="C44" s="369"/>
      <c r="D44" s="370"/>
      <c r="E44" s="310" t="s">
        <v>1</v>
      </c>
      <c r="F44" s="347"/>
      <c r="G44" s="347"/>
      <c r="H44" s="347"/>
      <c r="I44" s="347"/>
      <c r="J44" s="347"/>
      <c r="K44" s="366" t="s">
        <v>4</v>
      </c>
    </row>
    <row r="45" spans="1:13" ht="15" customHeight="1" x14ac:dyDescent="0.25">
      <c r="B45" s="278"/>
      <c r="C45" s="358"/>
      <c r="D45" s="359"/>
      <c r="E45" s="7" t="s">
        <v>31</v>
      </c>
      <c r="F45" s="7" t="s">
        <v>32</v>
      </c>
      <c r="G45" s="352" t="s">
        <v>33</v>
      </c>
      <c r="H45" s="353"/>
      <c r="I45" s="7"/>
      <c r="J45" s="98" t="s">
        <v>34</v>
      </c>
      <c r="K45" s="367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90"/>
      <c r="K46" s="8"/>
    </row>
    <row r="47" spans="1:13" ht="15" customHeight="1" x14ac:dyDescent="0.25">
      <c r="B47" s="310"/>
      <c r="C47" s="347"/>
      <c r="D47" s="311"/>
      <c r="E47" s="8"/>
      <c r="F47" s="8"/>
      <c r="G47" s="310"/>
      <c r="H47" s="311"/>
      <c r="I47" s="8"/>
      <c r="J47" s="90"/>
      <c r="K47" s="8"/>
    </row>
    <row r="48" spans="1:13" ht="12.95" customHeight="1" x14ac:dyDescent="0.25">
      <c r="B48" s="150"/>
      <c r="C48" s="150"/>
      <c r="D48" s="150"/>
      <c r="E48" s="9"/>
      <c r="F48" s="9"/>
      <c r="G48" s="150"/>
      <c r="H48" s="150"/>
      <c r="I48" s="9"/>
      <c r="J48" s="150"/>
      <c r="K48" s="9"/>
    </row>
    <row r="49" spans="2:11" ht="17.25" customHeight="1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10"/>
      <c r="K49" s="255" t="s">
        <v>109</v>
      </c>
    </row>
    <row r="50" spans="2:11" ht="12.95" customHeight="1" x14ac:dyDescent="0.25">
      <c r="B50" s="87"/>
      <c r="C50" s="87"/>
      <c r="D50" s="87"/>
      <c r="E50" s="12"/>
      <c r="F50" s="12"/>
      <c r="G50" s="12"/>
      <c r="H50" s="12"/>
      <c r="I50" s="12"/>
      <c r="J50" s="12"/>
      <c r="K50" s="12"/>
    </row>
    <row r="51" spans="2:11" ht="17.25" customHeight="1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10"/>
      <c r="K51" s="255" t="s">
        <v>87</v>
      </c>
    </row>
    <row r="52" spans="2:11" ht="12.95" customHeight="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9.5" customHeight="1" x14ac:dyDescent="0.25">
      <c r="B53" s="157" t="s">
        <v>115</v>
      </c>
      <c r="C53" s="157"/>
      <c r="D53" s="157"/>
      <c r="E53" s="10"/>
      <c r="F53" s="10"/>
      <c r="G53" s="10"/>
      <c r="H53" s="10"/>
      <c r="I53" s="10"/>
      <c r="J53" s="10"/>
      <c r="K53" s="10"/>
    </row>
    <row r="54" spans="2:11" ht="12.95" customHeight="1" x14ac:dyDescent="0.25"/>
  </sheetData>
  <mergeCells count="70">
    <mergeCell ref="B32:G32"/>
    <mergeCell ref="H32:I32"/>
    <mergeCell ref="B34:G34"/>
    <mergeCell ref="H34:I34"/>
    <mergeCell ref="B30:G30"/>
    <mergeCell ref="H30:I30"/>
    <mergeCell ref="B31:G31"/>
    <mergeCell ref="H31:I31"/>
    <mergeCell ref="B46:D46"/>
    <mergeCell ref="G46:H46"/>
    <mergeCell ref="B47:D47"/>
    <mergeCell ref="G47:H47"/>
    <mergeCell ref="B43:K43"/>
    <mergeCell ref="B44:D45"/>
    <mergeCell ref="E44:J44"/>
    <mergeCell ref="K44:K45"/>
    <mergeCell ref="G45:H45"/>
    <mergeCell ref="B28:G28"/>
    <mergeCell ref="H28:I28"/>
    <mergeCell ref="B25:G25"/>
    <mergeCell ref="H25:I25"/>
    <mergeCell ref="B26:G26"/>
    <mergeCell ref="H26:I26"/>
    <mergeCell ref="B23:G23"/>
    <mergeCell ref="H23:I23"/>
    <mergeCell ref="B27:G27"/>
    <mergeCell ref="H27:I27"/>
    <mergeCell ref="B18:G18"/>
    <mergeCell ref="B24:G24"/>
    <mergeCell ref="H24:I24"/>
    <mergeCell ref="B22:G22"/>
    <mergeCell ref="B21:G21"/>
    <mergeCell ref="H21:I21"/>
    <mergeCell ref="B19:G19"/>
    <mergeCell ref="H19:I19"/>
    <mergeCell ref="B20:G20"/>
    <mergeCell ref="H20:I20"/>
    <mergeCell ref="D2:J2"/>
    <mergeCell ref="C3:J3"/>
    <mergeCell ref="B5:G6"/>
    <mergeCell ref="H5:J5"/>
    <mergeCell ref="B11:G11"/>
    <mergeCell ref="H11:I11"/>
    <mergeCell ref="B10:G10"/>
    <mergeCell ref="H10:I10"/>
    <mergeCell ref="B7:G7"/>
    <mergeCell ref="B8:G8"/>
    <mergeCell ref="A5:A6"/>
    <mergeCell ref="K5:K6"/>
    <mergeCell ref="B33:G33"/>
    <mergeCell ref="B9:G9"/>
    <mergeCell ref="H9:I9"/>
    <mergeCell ref="B13:G13"/>
    <mergeCell ref="B16:G16"/>
    <mergeCell ref="H16:I16"/>
    <mergeCell ref="B17:G17"/>
    <mergeCell ref="H17:I17"/>
    <mergeCell ref="B12:G12"/>
    <mergeCell ref="H12:I12"/>
    <mergeCell ref="B14:G14"/>
    <mergeCell ref="H14:I14"/>
    <mergeCell ref="B15:G15"/>
    <mergeCell ref="H15:I15"/>
    <mergeCell ref="B40:G40"/>
    <mergeCell ref="B41:G41"/>
    <mergeCell ref="B35:G35"/>
    <mergeCell ref="B36:G36"/>
    <mergeCell ref="B37:G37"/>
    <mergeCell ref="B38:G38"/>
    <mergeCell ref="B39:G39"/>
  </mergeCells>
  <pageMargins left="0.25" right="0.25" top="0.34" bottom="0.2" header="0.2" footer="0.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4"/>
  <sheetViews>
    <sheetView workbookViewId="0">
      <selection activeCell="G57" sqref="G57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425781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39</v>
      </c>
      <c r="C2" s="10">
        <v>8803</v>
      </c>
      <c r="D2" s="341" t="s">
        <v>108</v>
      </c>
      <c r="E2" s="341"/>
      <c r="F2" s="341"/>
      <c r="G2" s="341"/>
      <c r="H2" s="341"/>
      <c r="I2" s="341"/>
      <c r="J2" s="341"/>
      <c r="K2" s="341"/>
      <c r="L2" s="17" t="s">
        <v>73</v>
      </c>
    </row>
    <row r="3" spans="1:14" ht="15" customHeight="1" x14ac:dyDescent="0.25">
      <c r="B3" s="16" t="s">
        <v>40</v>
      </c>
      <c r="C3" s="281" t="s">
        <v>41</v>
      </c>
      <c r="D3" s="281"/>
      <c r="E3" s="281"/>
      <c r="F3" s="281"/>
      <c r="G3" s="281"/>
      <c r="H3" s="281"/>
      <c r="I3" s="281"/>
      <c r="J3" s="281"/>
      <c r="K3" s="281"/>
      <c r="L3" s="1"/>
      <c r="M3" s="6"/>
      <c r="N3" s="6"/>
    </row>
    <row r="4" spans="1:14" ht="1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  <c r="M4" s="129"/>
      <c r="N4" s="137"/>
    </row>
    <row r="5" spans="1:14" ht="15" customHeight="1" x14ac:dyDescent="0.25">
      <c r="A5" s="282" t="s">
        <v>29</v>
      </c>
      <c r="B5" s="277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291"/>
      <c r="L5" s="342" t="s">
        <v>4</v>
      </c>
      <c r="M5" s="27"/>
      <c r="N5" s="6"/>
    </row>
    <row r="6" spans="1:14" ht="40.5" customHeight="1" x14ac:dyDescent="0.25">
      <c r="A6" s="283"/>
      <c r="B6" s="286"/>
      <c r="C6" s="287"/>
      <c r="D6" s="287"/>
      <c r="E6" s="287"/>
      <c r="F6" s="287"/>
      <c r="G6" s="288"/>
      <c r="H6" s="64" t="s">
        <v>2</v>
      </c>
      <c r="I6" s="3"/>
      <c r="J6" s="279" t="s">
        <v>3</v>
      </c>
      <c r="K6" s="280"/>
      <c r="L6" s="343"/>
      <c r="M6" s="26"/>
      <c r="N6" s="7"/>
    </row>
    <row r="7" spans="1:14" ht="15" customHeight="1" x14ac:dyDescent="0.25">
      <c r="A7" s="39"/>
      <c r="B7" s="292" t="s">
        <v>79</v>
      </c>
      <c r="C7" s="293"/>
      <c r="D7" s="293"/>
      <c r="E7" s="293"/>
      <c r="F7" s="293"/>
      <c r="G7" s="294"/>
      <c r="H7" s="72">
        <v>142310</v>
      </c>
      <c r="I7" s="94"/>
      <c r="J7" s="310"/>
      <c r="K7" s="311"/>
      <c r="L7" s="36"/>
      <c r="M7" s="91"/>
      <c r="N7" s="94"/>
    </row>
    <row r="8" spans="1:14" ht="15" customHeight="1" x14ac:dyDescent="0.25">
      <c r="A8" s="39"/>
      <c r="B8" s="292" t="s">
        <v>80</v>
      </c>
      <c r="C8" s="293"/>
      <c r="D8" s="293"/>
      <c r="E8" s="293"/>
      <c r="F8" s="293"/>
      <c r="G8" s="294"/>
      <c r="H8" s="72">
        <v>142320</v>
      </c>
      <c r="I8" s="94"/>
      <c r="J8" s="310"/>
      <c r="K8" s="311"/>
      <c r="L8" s="36">
        <v>8300</v>
      </c>
      <c r="M8" s="91"/>
      <c r="N8" s="94"/>
    </row>
    <row r="9" spans="1:14" ht="15" customHeight="1" x14ac:dyDescent="0.25">
      <c r="A9" s="101"/>
      <c r="B9" s="299"/>
      <c r="C9" s="300"/>
      <c r="D9" s="300"/>
      <c r="E9" s="300"/>
      <c r="F9" s="300"/>
      <c r="G9" s="301"/>
      <c r="H9" s="97"/>
      <c r="I9" s="105"/>
      <c r="J9" s="279"/>
      <c r="K9" s="280"/>
      <c r="L9" s="96"/>
      <c r="M9" s="91"/>
      <c r="N9" s="94"/>
    </row>
    <row r="10" spans="1:14" s="2" customFormat="1" ht="15" customHeight="1" x14ac:dyDescent="0.25">
      <c r="A10" s="38"/>
      <c r="B10" s="302" t="s">
        <v>5</v>
      </c>
      <c r="C10" s="303"/>
      <c r="D10" s="303"/>
      <c r="E10" s="303"/>
      <c r="F10" s="303"/>
      <c r="G10" s="304"/>
      <c r="H10" s="305"/>
      <c r="I10" s="306"/>
      <c r="J10" s="305">
        <v>211180</v>
      </c>
      <c r="K10" s="306"/>
      <c r="L10" s="36">
        <v>3478400</v>
      </c>
      <c r="M10" s="29"/>
      <c r="N10" s="4"/>
    </row>
    <row r="11" spans="1:14" s="2" customFormat="1" ht="15" customHeight="1" x14ac:dyDescent="0.25">
      <c r="A11" s="38"/>
      <c r="B11" s="302" t="s">
        <v>6</v>
      </c>
      <c r="C11" s="303"/>
      <c r="D11" s="303"/>
      <c r="E11" s="303"/>
      <c r="F11" s="303"/>
      <c r="G11" s="304"/>
      <c r="H11" s="305"/>
      <c r="I11" s="306"/>
      <c r="J11" s="305">
        <v>212100</v>
      </c>
      <c r="K11" s="306"/>
      <c r="L11" s="36">
        <v>800000</v>
      </c>
      <c r="M11" s="29"/>
      <c r="N11" s="4"/>
    </row>
    <row r="12" spans="1:14" s="2" customFormat="1" ht="15" customHeight="1" x14ac:dyDescent="0.25">
      <c r="A12" s="38"/>
      <c r="B12" s="302" t="s">
        <v>7</v>
      </c>
      <c r="C12" s="303"/>
      <c r="D12" s="303"/>
      <c r="E12" s="303"/>
      <c r="F12" s="303"/>
      <c r="G12" s="304"/>
      <c r="H12" s="305"/>
      <c r="I12" s="306"/>
      <c r="J12" s="305">
        <v>212210</v>
      </c>
      <c r="K12" s="306"/>
      <c r="L12" s="36">
        <v>156600</v>
      </c>
      <c r="M12" s="29"/>
      <c r="N12" s="4"/>
    </row>
    <row r="13" spans="1:14" s="2" customFormat="1" ht="15" customHeight="1" x14ac:dyDescent="0.25">
      <c r="A13" s="38"/>
      <c r="B13" s="302" t="s">
        <v>27</v>
      </c>
      <c r="C13" s="303"/>
      <c r="D13" s="303"/>
      <c r="E13" s="303"/>
      <c r="F13" s="303"/>
      <c r="G13" s="304"/>
      <c r="H13" s="305"/>
      <c r="I13" s="306"/>
      <c r="J13" s="305">
        <v>273500</v>
      </c>
      <c r="K13" s="306"/>
      <c r="L13" s="36">
        <v>17300</v>
      </c>
      <c r="M13" s="29"/>
      <c r="N13" s="4"/>
    </row>
    <row r="14" spans="1:14" s="2" customFormat="1" ht="15" customHeight="1" x14ac:dyDescent="0.25">
      <c r="A14" s="38"/>
      <c r="B14" s="302"/>
      <c r="C14" s="371"/>
      <c r="D14" s="371"/>
      <c r="E14" s="371"/>
      <c r="F14" s="371"/>
      <c r="G14" s="372"/>
      <c r="H14" s="92"/>
      <c r="I14" s="93"/>
      <c r="J14" s="305">
        <v>2221</v>
      </c>
      <c r="K14" s="306"/>
      <c r="L14" s="36">
        <f>SUM(L15:L18)</f>
        <v>758400</v>
      </c>
      <c r="M14" s="59"/>
      <c r="N14" s="54"/>
    </row>
    <row r="15" spans="1:14" ht="15" customHeight="1" x14ac:dyDescent="0.25">
      <c r="A15" s="39"/>
      <c r="B15" s="307" t="s">
        <v>8</v>
      </c>
      <c r="C15" s="308"/>
      <c r="D15" s="308"/>
      <c r="E15" s="308"/>
      <c r="F15" s="308"/>
      <c r="G15" s="309"/>
      <c r="H15" s="310"/>
      <c r="I15" s="311"/>
      <c r="J15" s="310">
        <v>222110</v>
      </c>
      <c r="K15" s="311"/>
      <c r="L15" s="36">
        <v>123200</v>
      </c>
      <c r="M15" s="26"/>
      <c r="N15" s="7"/>
    </row>
    <row r="16" spans="1:14" ht="15" customHeight="1" x14ac:dyDescent="0.25">
      <c r="A16" s="39"/>
      <c r="B16" s="307" t="s">
        <v>9</v>
      </c>
      <c r="C16" s="308"/>
      <c r="D16" s="308"/>
      <c r="E16" s="308"/>
      <c r="F16" s="308"/>
      <c r="G16" s="309"/>
      <c r="H16" s="310"/>
      <c r="I16" s="311"/>
      <c r="J16" s="310">
        <v>222130</v>
      </c>
      <c r="K16" s="311"/>
      <c r="L16" s="37">
        <v>504200</v>
      </c>
      <c r="M16" s="26"/>
      <c r="N16" s="7"/>
    </row>
    <row r="17" spans="1:14" ht="15" customHeight="1" x14ac:dyDescent="0.25">
      <c r="A17" s="39"/>
      <c r="B17" s="307" t="s">
        <v>10</v>
      </c>
      <c r="C17" s="308"/>
      <c r="D17" s="308"/>
      <c r="E17" s="308"/>
      <c r="F17" s="308"/>
      <c r="G17" s="309"/>
      <c r="H17" s="310"/>
      <c r="I17" s="311"/>
      <c r="J17" s="310">
        <v>222140</v>
      </c>
      <c r="K17" s="311"/>
      <c r="L17" s="36">
        <v>120300</v>
      </c>
      <c r="M17" s="26"/>
      <c r="N17" s="7"/>
    </row>
    <row r="18" spans="1:14" ht="15" customHeight="1" x14ac:dyDescent="0.25">
      <c r="A18" s="39"/>
      <c r="B18" s="307" t="s">
        <v>11</v>
      </c>
      <c r="C18" s="308"/>
      <c r="D18" s="308"/>
      <c r="E18" s="308"/>
      <c r="F18" s="308"/>
      <c r="G18" s="309"/>
      <c r="H18" s="310"/>
      <c r="I18" s="311"/>
      <c r="J18" s="310">
        <v>222190</v>
      </c>
      <c r="K18" s="311"/>
      <c r="L18" s="36">
        <v>10700</v>
      </c>
      <c r="M18" s="26"/>
      <c r="N18" s="7"/>
    </row>
    <row r="19" spans="1:14" ht="15" customHeight="1" x14ac:dyDescent="0.25">
      <c r="A19" s="39"/>
      <c r="B19" s="302"/>
      <c r="C19" s="371"/>
      <c r="D19" s="371"/>
      <c r="E19" s="371"/>
      <c r="F19" s="371"/>
      <c r="G19" s="372"/>
      <c r="H19" s="90"/>
      <c r="I19" s="91"/>
      <c r="J19" s="344">
        <v>2222</v>
      </c>
      <c r="K19" s="345"/>
      <c r="L19" s="36">
        <f>SUM(L20:L21)</f>
        <v>12600</v>
      </c>
      <c r="M19" s="56"/>
      <c r="N19" s="55"/>
    </row>
    <row r="20" spans="1:14" ht="15" customHeight="1" x14ac:dyDescent="0.25">
      <c r="A20" s="39"/>
      <c r="B20" s="307" t="s">
        <v>12</v>
      </c>
      <c r="C20" s="308"/>
      <c r="D20" s="308"/>
      <c r="E20" s="308"/>
      <c r="F20" s="308"/>
      <c r="G20" s="309"/>
      <c r="H20" s="310"/>
      <c r="I20" s="311"/>
      <c r="J20" s="310">
        <v>222210</v>
      </c>
      <c r="K20" s="311"/>
      <c r="L20" s="36">
        <v>8800</v>
      </c>
      <c r="M20" s="26"/>
      <c r="N20" s="7"/>
    </row>
    <row r="21" spans="1:14" ht="15" customHeight="1" x14ac:dyDescent="0.25">
      <c r="A21" s="39"/>
      <c r="B21" s="307" t="s">
        <v>13</v>
      </c>
      <c r="C21" s="308"/>
      <c r="D21" s="308"/>
      <c r="E21" s="308"/>
      <c r="F21" s="308"/>
      <c r="G21" s="309"/>
      <c r="H21" s="310"/>
      <c r="I21" s="311"/>
      <c r="J21" s="310">
        <v>222220</v>
      </c>
      <c r="K21" s="311"/>
      <c r="L21" s="36">
        <v>3800</v>
      </c>
      <c r="M21" s="26"/>
      <c r="N21" s="7"/>
    </row>
    <row r="22" spans="1:14" ht="15" customHeight="1" x14ac:dyDescent="0.25">
      <c r="A22" s="39"/>
      <c r="B22" s="307" t="s">
        <v>14</v>
      </c>
      <c r="C22" s="308"/>
      <c r="D22" s="308"/>
      <c r="E22" s="308"/>
      <c r="F22" s="308"/>
      <c r="G22" s="309"/>
      <c r="H22" s="310"/>
      <c r="I22" s="311"/>
      <c r="J22" s="310">
        <v>222500</v>
      </c>
      <c r="K22" s="311"/>
      <c r="L22" s="36">
        <v>80600</v>
      </c>
      <c r="M22" s="26"/>
      <c r="N22" s="7"/>
    </row>
    <row r="23" spans="1:14" ht="15" customHeight="1" x14ac:dyDescent="0.25">
      <c r="A23" s="39"/>
      <c r="B23" s="307"/>
      <c r="C23" s="308"/>
      <c r="D23" s="308"/>
      <c r="E23" s="308"/>
      <c r="F23" s="308"/>
      <c r="G23" s="309"/>
      <c r="H23" s="90"/>
      <c r="I23" s="91"/>
      <c r="J23" s="344">
        <v>2229</v>
      </c>
      <c r="K23" s="345"/>
      <c r="L23" s="36">
        <f>SUM(L24:L25)</f>
        <v>3900</v>
      </c>
      <c r="M23" s="63"/>
      <c r="N23" s="61"/>
    </row>
    <row r="24" spans="1:14" ht="15" customHeight="1" x14ac:dyDescent="0.25">
      <c r="A24" s="39"/>
      <c r="B24" s="307" t="s">
        <v>15</v>
      </c>
      <c r="C24" s="308"/>
      <c r="D24" s="308"/>
      <c r="E24" s="308"/>
      <c r="F24" s="308"/>
      <c r="G24" s="309"/>
      <c r="H24" s="310"/>
      <c r="I24" s="311"/>
      <c r="J24" s="310">
        <v>222980</v>
      </c>
      <c r="K24" s="311"/>
      <c r="L24" s="37">
        <v>1600</v>
      </c>
      <c r="M24" s="26"/>
      <c r="N24" s="7"/>
    </row>
    <row r="25" spans="1:14" ht="15" customHeight="1" x14ac:dyDescent="0.25">
      <c r="A25" s="39"/>
      <c r="B25" s="307" t="s">
        <v>16</v>
      </c>
      <c r="C25" s="308"/>
      <c r="D25" s="308"/>
      <c r="E25" s="308"/>
      <c r="F25" s="308"/>
      <c r="G25" s="309"/>
      <c r="H25" s="310"/>
      <c r="I25" s="311"/>
      <c r="J25" s="310">
        <v>222990</v>
      </c>
      <c r="K25" s="311"/>
      <c r="L25" s="37">
        <v>2300</v>
      </c>
      <c r="M25" s="26"/>
      <c r="N25" s="7"/>
    </row>
    <row r="26" spans="1:14" ht="15" customHeight="1" x14ac:dyDescent="0.25">
      <c r="A26" s="39"/>
      <c r="B26" s="307" t="s">
        <v>17</v>
      </c>
      <c r="C26" s="308"/>
      <c r="D26" s="308"/>
      <c r="E26" s="308"/>
      <c r="F26" s="308"/>
      <c r="G26" s="309"/>
      <c r="H26" s="310"/>
      <c r="I26" s="311"/>
      <c r="J26" s="310">
        <v>311120</v>
      </c>
      <c r="K26" s="311"/>
      <c r="L26" s="37">
        <v>0</v>
      </c>
      <c r="M26" s="26"/>
      <c r="N26" s="7"/>
    </row>
    <row r="27" spans="1:14" ht="15" customHeight="1" x14ac:dyDescent="0.25">
      <c r="A27" s="39"/>
      <c r="B27" s="307" t="s">
        <v>18</v>
      </c>
      <c r="C27" s="308"/>
      <c r="D27" s="308"/>
      <c r="E27" s="308"/>
      <c r="F27" s="308"/>
      <c r="G27" s="309"/>
      <c r="H27" s="90"/>
      <c r="I27" s="91"/>
      <c r="J27" s="310">
        <v>314110</v>
      </c>
      <c r="K27" s="311"/>
      <c r="L27" s="37">
        <v>105000</v>
      </c>
      <c r="M27" s="26"/>
      <c r="N27" s="7"/>
    </row>
    <row r="28" spans="1:14" ht="15" customHeight="1" x14ac:dyDescent="0.25">
      <c r="A28" s="39"/>
      <c r="B28" s="315" t="s">
        <v>19</v>
      </c>
      <c r="C28" s="316"/>
      <c r="D28" s="316"/>
      <c r="E28" s="316"/>
      <c r="F28" s="316"/>
      <c r="G28" s="317"/>
      <c r="H28" s="310"/>
      <c r="I28" s="311"/>
      <c r="J28" s="310">
        <v>316110</v>
      </c>
      <c r="K28" s="311"/>
      <c r="L28" s="37">
        <v>76800</v>
      </c>
      <c r="M28" s="26"/>
      <c r="N28" s="7"/>
    </row>
    <row r="29" spans="1:14" ht="15" customHeight="1" x14ac:dyDescent="0.25">
      <c r="A29" s="39"/>
      <c r="B29" s="410" t="s">
        <v>20</v>
      </c>
      <c r="C29" s="411"/>
      <c r="D29" s="411"/>
      <c r="E29" s="411"/>
      <c r="F29" s="411"/>
      <c r="G29" s="412"/>
      <c r="H29" s="214"/>
      <c r="I29" s="214">
        <v>318110</v>
      </c>
      <c r="J29" s="310">
        <v>318110</v>
      </c>
      <c r="K29" s="311"/>
      <c r="L29" s="37"/>
      <c r="M29" s="215"/>
      <c r="N29" s="216"/>
    </row>
    <row r="30" spans="1:14" ht="15" customHeight="1" x14ac:dyDescent="0.25">
      <c r="A30" s="39"/>
      <c r="B30" s="410" t="s">
        <v>106</v>
      </c>
      <c r="C30" s="411"/>
      <c r="D30" s="411"/>
      <c r="E30" s="411"/>
      <c r="F30" s="411"/>
      <c r="G30" s="412"/>
      <c r="H30" s="214"/>
      <c r="I30" s="214">
        <v>331110</v>
      </c>
      <c r="J30" s="310">
        <v>331110</v>
      </c>
      <c r="K30" s="311"/>
      <c r="L30" s="37"/>
      <c r="M30" s="215"/>
      <c r="N30" s="216"/>
    </row>
    <row r="31" spans="1:14" ht="15" customHeight="1" x14ac:dyDescent="0.25">
      <c r="A31" s="39"/>
      <c r="B31" s="410" t="s">
        <v>55</v>
      </c>
      <c r="C31" s="411"/>
      <c r="D31" s="411"/>
      <c r="E31" s="411"/>
      <c r="F31" s="411"/>
      <c r="G31" s="412"/>
      <c r="H31" s="214"/>
      <c r="I31" s="214">
        <v>332110</v>
      </c>
      <c r="J31" s="310">
        <v>332110</v>
      </c>
      <c r="K31" s="311"/>
      <c r="L31" s="37"/>
      <c r="M31" s="215"/>
      <c r="N31" s="216"/>
    </row>
    <row r="32" spans="1:14" ht="15" customHeight="1" x14ac:dyDescent="0.25">
      <c r="A32" s="39"/>
      <c r="B32" s="410" t="s">
        <v>21</v>
      </c>
      <c r="C32" s="411"/>
      <c r="D32" s="411"/>
      <c r="E32" s="411"/>
      <c r="F32" s="411"/>
      <c r="G32" s="412"/>
      <c r="H32" s="214"/>
      <c r="I32" s="214">
        <v>333110</v>
      </c>
      <c r="J32" s="310">
        <v>333110</v>
      </c>
      <c r="K32" s="311"/>
      <c r="L32" s="37"/>
      <c r="M32" s="215"/>
      <c r="N32" s="216"/>
    </row>
    <row r="33" spans="1:16" ht="15" customHeight="1" x14ac:dyDescent="0.25">
      <c r="A33" s="39"/>
      <c r="B33" s="307" t="s">
        <v>22</v>
      </c>
      <c r="C33" s="308"/>
      <c r="D33" s="308"/>
      <c r="E33" s="308"/>
      <c r="F33" s="308"/>
      <c r="G33" s="309"/>
      <c r="H33" s="310"/>
      <c r="I33" s="311"/>
      <c r="J33" s="310">
        <v>334110</v>
      </c>
      <c r="K33" s="311"/>
      <c r="L33" s="37">
        <v>4900</v>
      </c>
      <c r="M33" s="26"/>
      <c r="N33" s="7"/>
    </row>
    <row r="34" spans="1:16" ht="15" customHeight="1" x14ac:dyDescent="0.25">
      <c r="A34" s="39"/>
      <c r="B34" s="307" t="s">
        <v>23</v>
      </c>
      <c r="C34" s="308"/>
      <c r="D34" s="308"/>
      <c r="E34" s="308"/>
      <c r="F34" s="308"/>
      <c r="G34" s="309"/>
      <c r="H34" s="209"/>
      <c r="I34" s="210">
        <v>335110</v>
      </c>
      <c r="J34" s="310">
        <v>335110</v>
      </c>
      <c r="K34" s="311"/>
      <c r="L34" s="37"/>
      <c r="M34" s="26"/>
      <c r="N34" s="7"/>
    </row>
    <row r="35" spans="1:16" ht="15" customHeight="1" x14ac:dyDescent="0.25">
      <c r="A35" s="39"/>
      <c r="B35" s="307" t="s">
        <v>24</v>
      </c>
      <c r="C35" s="308"/>
      <c r="D35" s="308"/>
      <c r="E35" s="308"/>
      <c r="F35" s="308"/>
      <c r="G35" s="309"/>
      <c r="H35" s="310"/>
      <c r="I35" s="311"/>
      <c r="J35" s="310">
        <v>336110</v>
      </c>
      <c r="K35" s="311"/>
      <c r="L35" s="37">
        <v>71200</v>
      </c>
      <c r="M35" s="26"/>
      <c r="N35" s="7"/>
    </row>
    <row r="36" spans="1:16" ht="15" customHeight="1" thickBot="1" x14ac:dyDescent="0.3">
      <c r="A36" s="40"/>
      <c r="B36" s="318" t="s">
        <v>25</v>
      </c>
      <c r="C36" s="318"/>
      <c r="D36" s="318"/>
      <c r="E36" s="318"/>
      <c r="F36" s="318"/>
      <c r="G36" s="318"/>
      <c r="H36" s="340"/>
      <c r="I36" s="340"/>
      <c r="J36" s="340">
        <v>337110</v>
      </c>
      <c r="K36" s="340"/>
      <c r="L36" s="37">
        <v>28700</v>
      </c>
      <c r="M36" s="69"/>
      <c r="N36" s="69"/>
    </row>
    <row r="37" spans="1:16" ht="15" customHeight="1" thickBot="1" x14ac:dyDescent="0.3">
      <c r="A37" s="188"/>
      <c r="B37" s="307" t="s">
        <v>26</v>
      </c>
      <c r="C37" s="308"/>
      <c r="D37" s="308"/>
      <c r="E37" s="308"/>
      <c r="F37" s="308"/>
      <c r="G37" s="309"/>
      <c r="H37" s="216"/>
      <c r="I37" s="216"/>
      <c r="J37" s="340">
        <v>338110</v>
      </c>
      <c r="K37" s="340"/>
      <c r="L37" s="213">
        <v>1000</v>
      </c>
      <c r="M37" s="156"/>
      <c r="N37" s="156"/>
    </row>
    <row r="38" spans="1:16" ht="15" customHeight="1" thickBot="1" x14ac:dyDescent="0.3">
      <c r="A38" s="84"/>
      <c r="B38" s="420" t="s">
        <v>58</v>
      </c>
      <c r="C38" s="421"/>
      <c r="D38" s="421"/>
      <c r="E38" s="421"/>
      <c r="F38" s="421"/>
      <c r="G38" s="422"/>
      <c r="H38" s="418"/>
      <c r="I38" s="419"/>
      <c r="J38" s="418">
        <v>339110</v>
      </c>
      <c r="K38" s="419"/>
      <c r="L38" s="70"/>
      <c r="M38" s="42"/>
      <c r="N38" s="20"/>
    </row>
    <row r="39" spans="1:16" ht="15" customHeight="1" x14ac:dyDescent="0.25">
      <c r="A39" s="39"/>
      <c r="B39" s="423" t="s">
        <v>28</v>
      </c>
      <c r="C39" s="424"/>
      <c r="D39" s="424"/>
      <c r="E39" s="424"/>
      <c r="F39" s="424"/>
      <c r="G39" s="425"/>
      <c r="H39" s="426"/>
      <c r="I39" s="427"/>
      <c r="J39" s="426"/>
      <c r="K39" s="427"/>
      <c r="L39" s="85">
        <f>SUM(L10+L11+L12+L13+L14+L19+L23+L22+L26+L27+L28+L33+L34+L35+L36+L37+L38)</f>
        <v>5595400</v>
      </c>
      <c r="M39" s="89"/>
      <c r="N39" s="89"/>
    </row>
    <row r="40" spans="1:16" ht="15" customHeight="1" x14ac:dyDescent="0.25">
      <c r="A40" s="39"/>
      <c r="B40" s="416" t="s">
        <v>74</v>
      </c>
      <c r="C40" s="331"/>
      <c r="D40" s="331"/>
      <c r="E40" s="331"/>
      <c r="F40" s="331"/>
      <c r="G40" s="331"/>
      <c r="H40" s="331"/>
      <c r="I40" s="331"/>
      <c r="J40" s="331"/>
      <c r="K40" s="331"/>
      <c r="L40" s="417"/>
      <c r="M40" s="89"/>
      <c r="N40" s="89"/>
    </row>
    <row r="41" spans="1:16" ht="15" customHeight="1" thickBot="1" x14ac:dyDescent="0.3">
      <c r="A41" s="40"/>
      <c r="B41" s="302" t="s">
        <v>82</v>
      </c>
      <c r="C41" s="303"/>
      <c r="D41" s="303"/>
      <c r="E41" s="303"/>
      <c r="F41" s="303"/>
      <c r="G41" s="304"/>
      <c r="H41" s="94"/>
      <c r="I41" s="94"/>
      <c r="J41" s="310">
        <v>222990</v>
      </c>
      <c r="K41" s="311"/>
      <c r="L41" s="36">
        <v>1187400</v>
      </c>
      <c r="M41" s="89"/>
      <c r="N41" s="89"/>
    </row>
    <row r="42" spans="1:16" s="23" customFormat="1" ht="15" customHeight="1" thickBot="1" x14ac:dyDescent="0.3">
      <c r="A42" s="9"/>
      <c r="B42" s="333" t="s">
        <v>81</v>
      </c>
      <c r="C42" s="334"/>
      <c r="D42" s="334"/>
      <c r="E42" s="334"/>
      <c r="F42" s="334"/>
      <c r="G42" s="335"/>
      <c r="H42" s="104"/>
      <c r="I42" s="104"/>
      <c r="J42" s="336"/>
      <c r="K42" s="337"/>
      <c r="L42" s="48">
        <f>SUM(L39+L41)</f>
        <v>6782800</v>
      </c>
      <c r="M42" s="18"/>
      <c r="N42" s="18"/>
    </row>
    <row r="43" spans="1:16" ht="15" customHeight="1" x14ac:dyDescent="0.25">
      <c r="B43" s="21"/>
      <c r="C43" s="21"/>
      <c r="D43" s="21"/>
      <c r="E43" s="21"/>
      <c r="F43" s="21"/>
      <c r="G43" s="21"/>
      <c r="H43" s="18"/>
      <c r="I43" s="18"/>
      <c r="J43" s="18"/>
      <c r="K43" s="18"/>
      <c r="L43" s="22"/>
      <c r="P43" s="254"/>
    </row>
    <row r="44" spans="1:16" ht="15" customHeight="1" thickBot="1" x14ac:dyDescent="0.3">
      <c r="B44" s="378" t="s">
        <v>30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</row>
    <row r="45" spans="1:16" ht="15" customHeight="1" x14ac:dyDescent="0.25">
      <c r="B45" s="354" t="s">
        <v>0</v>
      </c>
      <c r="C45" s="355"/>
      <c r="D45" s="356"/>
      <c r="E45" s="360" t="s">
        <v>1</v>
      </c>
      <c r="F45" s="361"/>
      <c r="G45" s="361"/>
      <c r="H45" s="361"/>
      <c r="I45" s="361"/>
      <c r="J45" s="361"/>
      <c r="K45" s="428"/>
      <c r="L45" s="351" t="s">
        <v>4</v>
      </c>
    </row>
    <row r="46" spans="1:16" ht="15" customHeight="1" x14ac:dyDescent="0.25">
      <c r="B46" s="357"/>
      <c r="C46" s="358"/>
      <c r="D46" s="359"/>
      <c r="E46" s="7" t="s">
        <v>31</v>
      </c>
      <c r="F46" s="7" t="s">
        <v>32</v>
      </c>
      <c r="G46" s="352" t="s">
        <v>33</v>
      </c>
      <c r="H46" s="353"/>
      <c r="I46" s="7"/>
      <c r="J46" s="352" t="s">
        <v>34</v>
      </c>
      <c r="K46" s="353"/>
      <c r="L46" s="343"/>
    </row>
    <row r="47" spans="1:16" x14ac:dyDescent="0.25">
      <c r="B47" s="346"/>
      <c r="C47" s="347"/>
      <c r="D47" s="311"/>
      <c r="E47" s="8"/>
      <c r="F47" s="8"/>
      <c r="G47" s="310"/>
      <c r="H47" s="311"/>
      <c r="I47" s="8"/>
      <c r="J47" s="310"/>
      <c r="K47" s="311"/>
      <c r="L47" s="45"/>
    </row>
    <row r="48" spans="1:16" ht="11.45" customHeight="1" x14ac:dyDescent="0.25">
      <c r="B48" s="156"/>
      <c r="C48" s="156"/>
      <c r="D48" s="156"/>
      <c r="E48" s="9"/>
      <c r="F48" s="9"/>
      <c r="G48" s="156"/>
      <c r="H48" s="156"/>
      <c r="I48" s="156"/>
      <c r="J48" s="9"/>
      <c r="K48" s="12"/>
      <c r="L48" s="12"/>
    </row>
    <row r="49" spans="2:12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10"/>
      <c r="K49" s="319" t="s">
        <v>109</v>
      </c>
      <c r="L49" s="319"/>
    </row>
    <row r="50" spans="2:12" x14ac:dyDescent="0.25">
      <c r="B50" s="87"/>
      <c r="C50" s="87"/>
      <c r="D50" s="87"/>
      <c r="E50" s="12"/>
      <c r="F50" s="12"/>
      <c r="G50" s="12"/>
      <c r="H50" s="12"/>
      <c r="I50" s="12"/>
      <c r="J50" s="12"/>
      <c r="K50" s="12"/>
      <c r="L50" s="121"/>
    </row>
    <row r="51" spans="2:12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10"/>
      <c r="K51" s="319" t="s">
        <v>87</v>
      </c>
      <c r="L51" s="319"/>
    </row>
    <row r="52" spans="2:12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21"/>
    </row>
    <row r="53" spans="2:12" x14ac:dyDescent="0.25">
      <c r="B53" s="157" t="s">
        <v>115</v>
      </c>
      <c r="C53" s="157"/>
      <c r="D53" s="157"/>
      <c r="E53" s="10"/>
      <c r="F53" s="10"/>
      <c r="G53" s="10"/>
      <c r="H53" s="10"/>
      <c r="I53" s="10"/>
      <c r="J53" s="10"/>
      <c r="K53" s="10"/>
      <c r="L53" s="10"/>
    </row>
    <row r="54" spans="2:12" x14ac:dyDescent="0.25">
      <c r="K54" s="10"/>
      <c r="L54" s="10"/>
    </row>
  </sheetData>
  <mergeCells count="109">
    <mergeCell ref="B47:D47"/>
    <mergeCell ref="G47:H47"/>
    <mergeCell ref="B39:G39"/>
    <mergeCell ref="H39:I39"/>
    <mergeCell ref="H26:I26"/>
    <mergeCell ref="B27:G27"/>
    <mergeCell ref="H24:I24"/>
    <mergeCell ref="J39:K39"/>
    <mergeCell ref="J47:K47"/>
    <mergeCell ref="B44:L44"/>
    <mergeCell ref="B45:D46"/>
    <mergeCell ref="E45:K45"/>
    <mergeCell ref="L45:L46"/>
    <mergeCell ref="G46:H46"/>
    <mergeCell ref="J46:K46"/>
    <mergeCell ref="B41:G41"/>
    <mergeCell ref="B42:G42"/>
    <mergeCell ref="J42:K42"/>
    <mergeCell ref="H33:I33"/>
    <mergeCell ref="J33:K33"/>
    <mergeCell ref="B29:G29"/>
    <mergeCell ref="B30:G30"/>
    <mergeCell ref="J29:K29"/>
    <mergeCell ref="B37:G37"/>
    <mergeCell ref="J37:K37"/>
    <mergeCell ref="B31:G31"/>
    <mergeCell ref="J41:K41"/>
    <mergeCell ref="B40:L40"/>
    <mergeCell ref="H25:I25"/>
    <mergeCell ref="J25:K25"/>
    <mergeCell ref="B36:G36"/>
    <mergeCell ref="H36:I36"/>
    <mergeCell ref="J36:K36"/>
    <mergeCell ref="B35:G35"/>
    <mergeCell ref="H35:I35"/>
    <mergeCell ref="J35:K35"/>
    <mergeCell ref="J26:K26"/>
    <mergeCell ref="J38:K38"/>
    <mergeCell ref="B38:G38"/>
    <mergeCell ref="B34:G34"/>
    <mergeCell ref="J27:K27"/>
    <mergeCell ref="B26:G26"/>
    <mergeCell ref="J34:K34"/>
    <mergeCell ref="J32:K32"/>
    <mergeCell ref="H38:I38"/>
    <mergeCell ref="B28:G28"/>
    <mergeCell ref="H28:I28"/>
    <mergeCell ref="J28:K28"/>
    <mergeCell ref="J18:K18"/>
    <mergeCell ref="B33:G33"/>
    <mergeCell ref="B32:G32"/>
    <mergeCell ref="J31:K31"/>
    <mergeCell ref="B19:G19"/>
    <mergeCell ref="J17:K17"/>
    <mergeCell ref="J23:K23"/>
    <mergeCell ref="B23:G23"/>
    <mergeCell ref="H20:I20"/>
    <mergeCell ref="J20:K20"/>
    <mergeCell ref="B21:G21"/>
    <mergeCell ref="H21:I21"/>
    <mergeCell ref="J21:K21"/>
    <mergeCell ref="B22:G22"/>
    <mergeCell ref="H22:I22"/>
    <mergeCell ref="J22:K22"/>
    <mergeCell ref="B20:G20"/>
    <mergeCell ref="J30:K30"/>
    <mergeCell ref="B24:G24"/>
    <mergeCell ref="J24:K24"/>
    <mergeCell ref="B25:G25"/>
    <mergeCell ref="A5:A6"/>
    <mergeCell ref="J14:K14"/>
    <mergeCell ref="B14:G14"/>
    <mergeCell ref="B7:G7"/>
    <mergeCell ref="J7:K7"/>
    <mergeCell ref="B8:G8"/>
    <mergeCell ref="J8:K8"/>
    <mergeCell ref="B9:G9"/>
    <mergeCell ref="J9:K9"/>
    <mergeCell ref="J6:K6"/>
    <mergeCell ref="B11:G11"/>
    <mergeCell ref="H11:I11"/>
    <mergeCell ref="J11:K11"/>
    <mergeCell ref="B10:G10"/>
    <mergeCell ref="H10:I10"/>
    <mergeCell ref="J10:K10"/>
    <mergeCell ref="K49:L49"/>
    <mergeCell ref="K51:L51"/>
    <mergeCell ref="D2:K2"/>
    <mergeCell ref="C3:K3"/>
    <mergeCell ref="B5:G6"/>
    <mergeCell ref="H5:K5"/>
    <mergeCell ref="B12:G12"/>
    <mergeCell ref="H12:I12"/>
    <mergeCell ref="J12:K12"/>
    <mergeCell ref="B13:G13"/>
    <mergeCell ref="H13:I13"/>
    <mergeCell ref="J13:K13"/>
    <mergeCell ref="L5:L6"/>
    <mergeCell ref="J19:K19"/>
    <mergeCell ref="B15:G15"/>
    <mergeCell ref="H15:I15"/>
    <mergeCell ref="B16:G16"/>
    <mergeCell ref="H16:I16"/>
    <mergeCell ref="J16:K16"/>
    <mergeCell ref="B17:G17"/>
    <mergeCell ref="H17:I17"/>
    <mergeCell ref="J15:K15"/>
    <mergeCell ref="B18:G18"/>
    <mergeCell ref="H18:I18"/>
  </mergeCells>
  <pageMargins left="0.25" right="0.25" top="0.34" bottom="0.2" header="0.2" footer="0.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90" zoomScaleNormal="90" workbookViewId="0">
      <selection activeCell="Q44" sqref="Q44"/>
    </sheetView>
  </sheetViews>
  <sheetFormatPr defaultRowHeight="15" x14ac:dyDescent="0.25"/>
  <cols>
    <col min="1" max="1" width="3.7109375" style="5" customWidth="1"/>
    <col min="2" max="6" width="9.140625" style="5"/>
    <col min="7" max="7" width="6.7109375" style="5" customWidth="1"/>
    <col min="8" max="8" width="7.85546875" style="5" customWidth="1"/>
    <col min="9" max="9" width="2" style="5" hidden="1" customWidth="1"/>
    <col min="10" max="10" width="8.85546875" style="5" customWidth="1"/>
    <col min="11" max="11" width="17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93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2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4" t="s">
        <v>2</v>
      </c>
      <c r="I6" s="3"/>
      <c r="J6" s="264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599300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53">
        <v>3537900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53">
        <v>813700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53">
        <v>159200</v>
      </c>
      <c r="L10" s="117"/>
      <c r="M10" s="4"/>
    </row>
    <row r="11" spans="1:13" s="2" customFormat="1" ht="15" customHeight="1" x14ac:dyDescent="0.25">
      <c r="A11" s="38"/>
      <c r="B11" s="302" t="s">
        <v>112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53">
        <v>17700</v>
      </c>
      <c r="L11" s="117"/>
      <c r="M11" s="4"/>
    </row>
    <row r="12" spans="1:13" s="2" customFormat="1" ht="15" customHeight="1" x14ac:dyDescent="0.25">
      <c r="A12" s="38"/>
      <c r="B12" s="375"/>
      <c r="C12" s="376"/>
      <c r="D12" s="376"/>
      <c r="E12" s="376"/>
      <c r="F12" s="376"/>
      <c r="G12" s="377"/>
      <c r="H12" s="116"/>
      <c r="I12" s="117"/>
      <c r="J12" s="116">
        <v>2221</v>
      </c>
      <c r="K12" s="53">
        <f>SUM(K13:K16)</f>
        <v>904800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53">
        <v>176900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53">
        <v>473300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53">
        <v>235800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53">
        <v>18800</v>
      </c>
      <c r="L16" s="114"/>
      <c r="M16" s="7"/>
    </row>
    <row r="17" spans="1:13" ht="15" customHeight="1" x14ac:dyDescent="0.25">
      <c r="A17" s="39"/>
      <c r="B17" s="375"/>
      <c r="C17" s="376"/>
      <c r="D17" s="376"/>
      <c r="E17" s="376"/>
      <c r="F17" s="376"/>
      <c r="G17" s="377"/>
      <c r="H17" s="113"/>
      <c r="I17" s="114"/>
      <c r="J17" s="145">
        <v>2222</v>
      </c>
      <c r="K17" s="53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53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53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53">
        <v>78800</v>
      </c>
      <c r="L20" s="114"/>
      <c r="M20" s="7"/>
    </row>
    <row r="21" spans="1:13" ht="15" customHeight="1" x14ac:dyDescent="0.25">
      <c r="A21" s="39"/>
      <c r="B21" s="375"/>
      <c r="C21" s="376"/>
      <c r="D21" s="376"/>
      <c r="E21" s="376"/>
      <c r="F21" s="376"/>
      <c r="G21" s="377"/>
      <c r="H21" s="113"/>
      <c r="I21" s="114"/>
      <c r="J21" s="148">
        <v>2229</v>
      </c>
      <c r="K21" s="53">
        <f>SUM(K22:K23)</f>
        <v>9300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53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53">
        <v>7800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53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53">
        <v>59400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53">
        <v>156500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53">
        <v>3700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53">
        <v>14000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53">
        <v>82800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53">
        <v>42100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53">
        <v>15600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53">
        <v>15300</v>
      </c>
      <c r="L32" s="123"/>
      <c r="M32" s="20"/>
    </row>
    <row r="33" spans="1:13" ht="15" customHeight="1" x14ac:dyDescent="0.25">
      <c r="A33" s="39"/>
      <c r="B33" s="330" t="s">
        <v>83</v>
      </c>
      <c r="C33" s="331"/>
      <c r="D33" s="331"/>
      <c r="E33" s="331"/>
      <c r="F33" s="331"/>
      <c r="G33" s="332"/>
      <c r="H33" s="310"/>
      <c r="I33" s="311"/>
      <c r="J33" s="113"/>
      <c r="K33" s="36">
        <f>SUM(K24:M32)+K21+K20+K17+K12+K11+K10+K9+K8</f>
        <v>5921800</v>
      </c>
      <c r="L33" s="123"/>
      <c r="M33" s="20"/>
    </row>
    <row r="34" spans="1:13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305"/>
      <c r="I34" s="306"/>
      <c r="J34" s="112">
        <v>211180</v>
      </c>
      <c r="K34" s="53">
        <v>196500</v>
      </c>
      <c r="L34" s="103"/>
      <c r="M34" s="103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305"/>
      <c r="I35" s="306"/>
      <c r="J35" s="112">
        <v>212100</v>
      </c>
      <c r="K35" s="53">
        <v>45200</v>
      </c>
      <c r="L35" s="103"/>
      <c r="M35" s="103"/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305"/>
      <c r="I36" s="306"/>
      <c r="J36" s="112">
        <v>212210</v>
      </c>
      <c r="K36" s="53">
        <v>8800</v>
      </c>
      <c r="L36" s="103"/>
      <c r="M36" s="103"/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305"/>
      <c r="I37" s="306"/>
      <c r="J37" s="112">
        <v>273500</v>
      </c>
      <c r="K37" s="53">
        <v>1000</v>
      </c>
      <c r="L37" s="103"/>
      <c r="M37" s="103"/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305"/>
      <c r="I38" s="306"/>
      <c r="J38" s="112">
        <v>333110</v>
      </c>
      <c r="K38" s="53">
        <v>1986300</v>
      </c>
      <c r="L38" s="103"/>
      <c r="M38" s="103"/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SUM(K34+K35+K36+K37+K38)</f>
        <v>2237800</v>
      </c>
      <c r="L39" s="103"/>
      <c r="M39" s="103"/>
    </row>
    <row r="40" spans="1:13" ht="15" customHeight="1" thickBot="1" x14ac:dyDescent="0.3">
      <c r="A40" s="40"/>
      <c r="B40" s="333" t="s">
        <v>85</v>
      </c>
      <c r="C40" s="334"/>
      <c r="D40" s="334"/>
      <c r="E40" s="334"/>
      <c r="F40" s="334"/>
      <c r="G40" s="335"/>
      <c r="H40" s="159"/>
      <c r="I40" s="149"/>
      <c r="J40" s="119"/>
      <c r="K40" s="48">
        <f>SUM(K33+K39)</f>
        <v>8159600</v>
      </c>
      <c r="L40" s="103"/>
      <c r="M40" s="103"/>
    </row>
    <row r="41" spans="1:13" ht="15" customHeight="1" x14ac:dyDescent="0.25">
      <c r="A41" s="9"/>
      <c r="B41" s="102"/>
      <c r="C41" s="102"/>
      <c r="D41" s="102"/>
      <c r="E41" s="102"/>
      <c r="F41" s="102"/>
      <c r="G41" s="102"/>
      <c r="H41" s="103"/>
      <c r="I41" s="103"/>
      <c r="J41" s="103"/>
      <c r="K41" s="22"/>
      <c r="L41" s="103"/>
      <c r="M41" s="103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27.7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265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2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9.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ht="10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5">
      <c r="B52" s="157" t="s">
        <v>115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72">
    <mergeCell ref="K5:K6"/>
    <mergeCell ref="B9:G9"/>
    <mergeCell ref="H9:I9"/>
    <mergeCell ref="B8:G8"/>
    <mergeCell ref="H8:I8"/>
    <mergeCell ref="B14:G14"/>
    <mergeCell ref="H14:I14"/>
    <mergeCell ref="D2:J2"/>
    <mergeCell ref="C3:J3"/>
    <mergeCell ref="B5:G6"/>
    <mergeCell ref="H5:J5"/>
    <mergeCell ref="B7:G7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27:G27"/>
    <mergeCell ref="H27:I27"/>
    <mergeCell ref="B25:G25"/>
    <mergeCell ref="H25:I25"/>
    <mergeCell ref="B26:G26"/>
    <mergeCell ref="H26:I26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A5:A6"/>
    <mergeCell ref="B45:D45"/>
    <mergeCell ref="G45:H45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H29:I29"/>
    <mergeCell ref="B40:G40"/>
    <mergeCell ref="B32:G32"/>
    <mergeCell ref="B39:G39"/>
    <mergeCell ref="B34:G34"/>
    <mergeCell ref="H34:I34"/>
    <mergeCell ref="B35:G35"/>
    <mergeCell ref="H35:I35"/>
    <mergeCell ref="B36:G36"/>
    <mergeCell ref="H36:I36"/>
    <mergeCell ref="B30:G30"/>
    <mergeCell ref="H30:I30"/>
    <mergeCell ref="B37:G37"/>
    <mergeCell ref="H37:I37"/>
    <mergeCell ref="B38:G38"/>
    <mergeCell ref="H38:I38"/>
  </mergeCells>
  <pageMargins left="0.25" right="0.25" top="0.2" bottom="0.2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E56" sqref="E56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0.7109375" style="5" customWidth="1"/>
    <col min="11" max="11" width="4.28515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39</v>
      </c>
      <c r="C2" s="10">
        <v>8803</v>
      </c>
      <c r="D2" s="341" t="s">
        <v>91</v>
      </c>
      <c r="E2" s="341"/>
      <c r="F2" s="341"/>
      <c r="G2" s="341"/>
      <c r="H2" s="341"/>
      <c r="I2" s="341"/>
      <c r="J2" s="341"/>
      <c r="K2" s="341"/>
      <c r="L2" s="17" t="s">
        <v>73</v>
      </c>
    </row>
    <row r="3" spans="1:14" ht="15.75" customHeight="1" x14ac:dyDescent="0.25">
      <c r="B3" s="16" t="s">
        <v>40</v>
      </c>
      <c r="C3" s="281" t="s">
        <v>42</v>
      </c>
      <c r="D3" s="281"/>
      <c r="E3" s="281"/>
      <c r="F3" s="281"/>
      <c r="G3" s="281"/>
      <c r="H3" s="281"/>
      <c r="I3" s="281"/>
      <c r="J3" s="281"/>
      <c r="K3" s="281"/>
      <c r="L3" s="1"/>
      <c r="M3" s="6"/>
      <c r="N3" s="6"/>
    </row>
    <row r="4" spans="1:14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  <c r="M4" s="129"/>
      <c r="N4" s="137"/>
    </row>
    <row r="5" spans="1:14" ht="15" customHeight="1" x14ac:dyDescent="0.25">
      <c r="A5" s="282" t="s">
        <v>29</v>
      </c>
      <c r="B5" s="277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291"/>
      <c r="L5" s="342" t="s">
        <v>4</v>
      </c>
      <c r="M5" s="27"/>
      <c r="N5" s="6"/>
    </row>
    <row r="6" spans="1:14" ht="40.5" customHeight="1" x14ac:dyDescent="0.25">
      <c r="A6" s="283"/>
      <c r="B6" s="286"/>
      <c r="C6" s="287"/>
      <c r="D6" s="287"/>
      <c r="E6" s="287"/>
      <c r="F6" s="287"/>
      <c r="G6" s="288"/>
      <c r="H6" s="64" t="s">
        <v>2</v>
      </c>
      <c r="I6" s="3"/>
      <c r="J6" s="279" t="s">
        <v>3</v>
      </c>
      <c r="K6" s="280"/>
      <c r="L6" s="343"/>
      <c r="M6" s="26"/>
      <c r="N6" s="7"/>
    </row>
    <row r="7" spans="1:14" ht="15" customHeight="1" x14ac:dyDescent="0.25">
      <c r="A7" s="39"/>
      <c r="B7" s="292" t="s">
        <v>79</v>
      </c>
      <c r="C7" s="293"/>
      <c r="D7" s="293"/>
      <c r="E7" s="293"/>
      <c r="F7" s="293"/>
      <c r="G7" s="294"/>
      <c r="H7" s="72">
        <v>142310</v>
      </c>
      <c r="I7" s="94"/>
      <c r="J7" s="310"/>
      <c r="K7" s="311"/>
      <c r="L7" s="36"/>
      <c r="M7" s="91"/>
      <c r="N7" s="94"/>
    </row>
    <row r="8" spans="1:14" ht="15" customHeight="1" x14ac:dyDescent="0.25">
      <c r="A8" s="39"/>
      <c r="B8" s="292" t="s">
        <v>80</v>
      </c>
      <c r="C8" s="293"/>
      <c r="D8" s="293"/>
      <c r="E8" s="293"/>
      <c r="F8" s="293"/>
      <c r="G8" s="294"/>
      <c r="H8" s="72">
        <v>142320</v>
      </c>
      <c r="I8" s="94"/>
      <c r="J8" s="310"/>
      <c r="K8" s="311"/>
      <c r="L8" s="36">
        <v>85200</v>
      </c>
      <c r="M8" s="91"/>
      <c r="N8" s="94"/>
    </row>
    <row r="9" spans="1:14" ht="15" customHeight="1" x14ac:dyDescent="0.25">
      <c r="A9" s="101"/>
      <c r="B9" s="299"/>
      <c r="C9" s="300"/>
      <c r="D9" s="300"/>
      <c r="E9" s="300"/>
      <c r="F9" s="300"/>
      <c r="G9" s="301"/>
      <c r="H9" s="97"/>
      <c r="I9" s="105"/>
      <c r="J9" s="279"/>
      <c r="K9" s="280"/>
      <c r="L9" s="96"/>
      <c r="M9" s="91"/>
      <c r="N9" s="94"/>
    </row>
    <row r="10" spans="1:14" s="2" customFormat="1" ht="15" customHeight="1" x14ac:dyDescent="0.25">
      <c r="A10" s="38"/>
      <c r="B10" s="302" t="s">
        <v>5</v>
      </c>
      <c r="C10" s="303"/>
      <c r="D10" s="303"/>
      <c r="E10" s="303"/>
      <c r="F10" s="303"/>
      <c r="G10" s="304"/>
      <c r="H10" s="305"/>
      <c r="I10" s="306"/>
      <c r="J10" s="305">
        <v>211180</v>
      </c>
      <c r="K10" s="306"/>
      <c r="L10" s="36">
        <v>7596600</v>
      </c>
      <c r="M10" s="29"/>
      <c r="N10" s="4"/>
    </row>
    <row r="11" spans="1:14" s="2" customFormat="1" ht="15" customHeight="1" x14ac:dyDescent="0.25">
      <c r="A11" s="38"/>
      <c r="B11" s="302" t="s">
        <v>6</v>
      </c>
      <c r="C11" s="303"/>
      <c r="D11" s="303"/>
      <c r="E11" s="303"/>
      <c r="F11" s="303"/>
      <c r="G11" s="304"/>
      <c r="H11" s="305"/>
      <c r="I11" s="306"/>
      <c r="J11" s="305">
        <v>212100</v>
      </c>
      <c r="K11" s="306"/>
      <c r="L11" s="36">
        <v>1747200</v>
      </c>
      <c r="M11" s="29"/>
      <c r="N11" s="4"/>
    </row>
    <row r="12" spans="1:14" s="2" customFormat="1" ht="15" customHeight="1" x14ac:dyDescent="0.25">
      <c r="A12" s="38"/>
      <c r="B12" s="302" t="s">
        <v>7</v>
      </c>
      <c r="C12" s="303"/>
      <c r="D12" s="303"/>
      <c r="E12" s="303"/>
      <c r="F12" s="303"/>
      <c r="G12" s="304"/>
      <c r="H12" s="305"/>
      <c r="I12" s="306"/>
      <c r="J12" s="305">
        <v>212210</v>
      </c>
      <c r="K12" s="306"/>
      <c r="L12" s="36">
        <v>341900</v>
      </c>
      <c r="M12" s="29"/>
      <c r="N12" s="4"/>
    </row>
    <row r="13" spans="1:14" s="2" customFormat="1" ht="15" customHeight="1" x14ac:dyDescent="0.25">
      <c r="A13" s="38"/>
      <c r="B13" s="302" t="s">
        <v>27</v>
      </c>
      <c r="C13" s="303"/>
      <c r="D13" s="303"/>
      <c r="E13" s="303"/>
      <c r="F13" s="303"/>
      <c r="G13" s="304"/>
      <c r="H13" s="305"/>
      <c r="I13" s="306"/>
      <c r="J13" s="305">
        <v>273500</v>
      </c>
      <c r="K13" s="306"/>
      <c r="L13" s="36">
        <v>38000</v>
      </c>
      <c r="M13" s="29"/>
      <c r="N13" s="4"/>
    </row>
    <row r="14" spans="1:14" s="2" customFormat="1" ht="15" customHeight="1" x14ac:dyDescent="0.25">
      <c r="A14" s="38"/>
      <c r="B14" s="302"/>
      <c r="C14" s="371"/>
      <c r="D14" s="371"/>
      <c r="E14" s="371"/>
      <c r="F14" s="371"/>
      <c r="G14" s="372"/>
      <c r="H14" s="92"/>
      <c r="I14" s="93"/>
      <c r="J14" s="305">
        <v>2221</v>
      </c>
      <c r="K14" s="306"/>
      <c r="L14" s="36">
        <f>SUM(L15:L18)</f>
        <v>1122100</v>
      </c>
      <c r="M14" s="59"/>
      <c r="N14" s="54"/>
    </row>
    <row r="15" spans="1:14" ht="15" customHeight="1" x14ac:dyDescent="0.25">
      <c r="A15" s="39"/>
      <c r="B15" s="307" t="s">
        <v>8</v>
      </c>
      <c r="C15" s="308"/>
      <c r="D15" s="308"/>
      <c r="E15" s="308"/>
      <c r="F15" s="308"/>
      <c r="G15" s="309"/>
      <c r="H15" s="310"/>
      <c r="I15" s="311"/>
      <c r="J15" s="310">
        <v>222110</v>
      </c>
      <c r="K15" s="311"/>
      <c r="L15" s="36">
        <v>211300</v>
      </c>
      <c r="M15" s="26"/>
      <c r="N15" s="7"/>
    </row>
    <row r="16" spans="1:14" ht="15" customHeight="1" x14ac:dyDescent="0.25">
      <c r="A16" s="39"/>
      <c r="B16" s="307" t="s">
        <v>9</v>
      </c>
      <c r="C16" s="308"/>
      <c r="D16" s="308"/>
      <c r="E16" s="308"/>
      <c r="F16" s="308"/>
      <c r="G16" s="309"/>
      <c r="H16" s="310"/>
      <c r="I16" s="311"/>
      <c r="J16" s="310">
        <v>222130</v>
      </c>
      <c r="K16" s="311"/>
      <c r="L16" s="37">
        <v>704200</v>
      </c>
      <c r="M16" s="26"/>
      <c r="N16" s="7"/>
    </row>
    <row r="17" spans="1:14" ht="15" customHeight="1" x14ac:dyDescent="0.25">
      <c r="A17" s="39"/>
      <c r="B17" s="307" t="s">
        <v>10</v>
      </c>
      <c r="C17" s="308"/>
      <c r="D17" s="308"/>
      <c r="E17" s="308"/>
      <c r="F17" s="308"/>
      <c r="G17" s="309"/>
      <c r="H17" s="310"/>
      <c r="I17" s="311"/>
      <c r="J17" s="310">
        <v>222140</v>
      </c>
      <c r="K17" s="311"/>
      <c r="L17" s="36">
        <v>191900</v>
      </c>
      <c r="M17" s="26"/>
      <c r="N17" s="7"/>
    </row>
    <row r="18" spans="1:14" ht="15" customHeight="1" x14ac:dyDescent="0.25">
      <c r="A18" s="39"/>
      <c r="B18" s="307" t="s">
        <v>11</v>
      </c>
      <c r="C18" s="308"/>
      <c r="D18" s="308"/>
      <c r="E18" s="308"/>
      <c r="F18" s="308"/>
      <c r="G18" s="309"/>
      <c r="H18" s="310"/>
      <c r="I18" s="311"/>
      <c r="J18" s="310">
        <v>222190</v>
      </c>
      <c r="K18" s="311"/>
      <c r="L18" s="36">
        <v>14700</v>
      </c>
      <c r="M18" s="26"/>
      <c r="N18" s="7"/>
    </row>
    <row r="19" spans="1:14" ht="15" customHeight="1" x14ac:dyDescent="0.25">
      <c r="A19" s="39"/>
      <c r="B19" s="307"/>
      <c r="C19" s="371"/>
      <c r="D19" s="371"/>
      <c r="E19" s="371"/>
      <c r="F19" s="371"/>
      <c r="G19" s="372"/>
      <c r="H19" s="90"/>
      <c r="I19" s="91"/>
      <c r="J19" s="344">
        <v>2222</v>
      </c>
      <c r="K19" s="345"/>
      <c r="L19" s="36">
        <f>SUM(L20:L21)</f>
        <v>11000</v>
      </c>
      <c r="M19" s="56"/>
      <c r="N19" s="55"/>
    </row>
    <row r="20" spans="1:14" ht="15" customHeight="1" x14ac:dyDescent="0.25">
      <c r="A20" s="39"/>
      <c r="B20" s="307" t="s">
        <v>12</v>
      </c>
      <c r="C20" s="308"/>
      <c r="D20" s="308"/>
      <c r="E20" s="308"/>
      <c r="F20" s="308"/>
      <c r="G20" s="309"/>
      <c r="H20" s="310"/>
      <c r="I20" s="311"/>
      <c r="J20" s="310">
        <v>222210</v>
      </c>
      <c r="K20" s="311"/>
      <c r="L20" s="36">
        <v>8300</v>
      </c>
      <c r="M20" s="26"/>
      <c r="N20" s="7"/>
    </row>
    <row r="21" spans="1:14" ht="15" customHeight="1" x14ac:dyDescent="0.25">
      <c r="A21" s="39"/>
      <c r="B21" s="307" t="s">
        <v>13</v>
      </c>
      <c r="C21" s="308"/>
      <c r="D21" s="308"/>
      <c r="E21" s="308"/>
      <c r="F21" s="308"/>
      <c r="G21" s="309"/>
      <c r="H21" s="310"/>
      <c r="I21" s="311"/>
      <c r="J21" s="310">
        <v>222220</v>
      </c>
      <c r="K21" s="311"/>
      <c r="L21" s="36">
        <v>2700</v>
      </c>
      <c r="M21" s="26"/>
      <c r="N21" s="7"/>
    </row>
    <row r="22" spans="1:14" ht="15" customHeight="1" x14ac:dyDescent="0.25">
      <c r="A22" s="39"/>
      <c r="B22" s="307" t="s">
        <v>14</v>
      </c>
      <c r="C22" s="308"/>
      <c r="D22" s="308"/>
      <c r="E22" s="308"/>
      <c r="F22" s="308"/>
      <c r="G22" s="309"/>
      <c r="H22" s="310"/>
      <c r="I22" s="311"/>
      <c r="J22" s="310">
        <v>222500</v>
      </c>
      <c r="K22" s="311"/>
      <c r="L22" s="36">
        <v>95700</v>
      </c>
      <c r="M22" s="26"/>
      <c r="N22" s="7"/>
    </row>
    <row r="23" spans="1:14" ht="15" customHeight="1" x14ac:dyDescent="0.25">
      <c r="A23" s="39"/>
      <c r="B23" s="307"/>
      <c r="C23" s="308"/>
      <c r="D23" s="308"/>
      <c r="E23" s="308"/>
      <c r="F23" s="308"/>
      <c r="G23" s="309"/>
      <c r="H23" s="90"/>
      <c r="I23" s="91"/>
      <c r="J23" s="344">
        <v>2229</v>
      </c>
      <c r="K23" s="345"/>
      <c r="L23" s="36">
        <f>SUM(L24:L25)</f>
        <v>7000</v>
      </c>
      <c r="M23" s="63"/>
      <c r="N23" s="61"/>
    </row>
    <row r="24" spans="1:14" ht="15" customHeight="1" x14ac:dyDescent="0.25">
      <c r="A24" s="39"/>
      <c r="B24" s="307" t="s">
        <v>15</v>
      </c>
      <c r="C24" s="308"/>
      <c r="D24" s="308"/>
      <c r="E24" s="308"/>
      <c r="F24" s="308"/>
      <c r="G24" s="309"/>
      <c r="H24" s="310"/>
      <c r="I24" s="311"/>
      <c r="J24" s="310">
        <v>222980</v>
      </c>
      <c r="K24" s="311"/>
      <c r="L24" s="37">
        <v>1800</v>
      </c>
      <c r="M24" s="26"/>
      <c r="N24" s="7"/>
    </row>
    <row r="25" spans="1:14" ht="15" customHeight="1" x14ac:dyDescent="0.25">
      <c r="A25" s="39"/>
      <c r="B25" s="307" t="s">
        <v>16</v>
      </c>
      <c r="C25" s="308"/>
      <c r="D25" s="308"/>
      <c r="E25" s="308"/>
      <c r="F25" s="308"/>
      <c r="G25" s="309"/>
      <c r="H25" s="310"/>
      <c r="I25" s="311"/>
      <c r="J25" s="310">
        <v>222990</v>
      </c>
      <c r="K25" s="311"/>
      <c r="L25" s="37">
        <v>5200</v>
      </c>
      <c r="M25" s="26"/>
      <c r="N25" s="7"/>
    </row>
    <row r="26" spans="1:14" ht="15" customHeight="1" x14ac:dyDescent="0.25">
      <c r="A26" s="39"/>
      <c r="B26" s="307" t="s">
        <v>17</v>
      </c>
      <c r="C26" s="308"/>
      <c r="D26" s="308"/>
      <c r="E26" s="308"/>
      <c r="F26" s="308"/>
      <c r="G26" s="309"/>
      <c r="H26" s="310"/>
      <c r="I26" s="311"/>
      <c r="J26" s="310">
        <v>311120</v>
      </c>
      <c r="K26" s="311"/>
      <c r="L26" s="37">
        <v>366200</v>
      </c>
      <c r="M26" s="26"/>
      <c r="N26" s="7"/>
    </row>
    <row r="27" spans="1:14" ht="15" customHeight="1" x14ac:dyDescent="0.25">
      <c r="A27" s="39"/>
      <c r="B27" s="307" t="s">
        <v>18</v>
      </c>
      <c r="C27" s="308"/>
      <c r="D27" s="308"/>
      <c r="E27" s="308"/>
      <c r="F27" s="308"/>
      <c r="G27" s="309"/>
      <c r="H27" s="310"/>
      <c r="I27" s="311"/>
      <c r="J27" s="310">
        <v>314110</v>
      </c>
      <c r="K27" s="311"/>
      <c r="L27" s="37">
        <v>158000</v>
      </c>
      <c r="M27" s="26"/>
      <c r="N27" s="7"/>
    </row>
    <row r="28" spans="1:14" ht="15" customHeight="1" x14ac:dyDescent="0.25">
      <c r="A28" s="39"/>
      <c r="B28" s="315" t="s">
        <v>19</v>
      </c>
      <c r="C28" s="316"/>
      <c r="D28" s="316"/>
      <c r="E28" s="316"/>
      <c r="F28" s="316"/>
      <c r="G28" s="317"/>
      <c r="H28" s="310"/>
      <c r="I28" s="311"/>
      <c r="J28" s="310">
        <v>316110</v>
      </c>
      <c r="K28" s="311"/>
      <c r="L28" s="37">
        <v>37800</v>
      </c>
      <c r="M28" s="26"/>
      <c r="N28" s="7"/>
    </row>
    <row r="29" spans="1:14" ht="15" customHeight="1" x14ac:dyDescent="0.25">
      <c r="A29" s="39"/>
      <c r="B29" s="410" t="s">
        <v>20</v>
      </c>
      <c r="C29" s="411"/>
      <c r="D29" s="411"/>
      <c r="E29" s="411"/>
      <c r="F29" s="411"/>
      <c r="G29" s="412"/>
      <c r="H29" s="214"/>
      <c r="I29" s="214">
        <v>318110</v>
      </c>
      <c r="J29" s="310">
        <v>318110</v>
      </c>
      <c r="K29" s="311"/>
      <c r="L29" s="37"/>
      <c r="M29" s="210"/>
      <c r="N29" s="212"/>
    </row>
    <row r="30" spans="1:14" ht="15" customHeight="1" x14ac:dyDescent="0.25">
      <c r="A30" s="39"/>
      <c r="B30" s="410" t="s">
        <v>106</v>
      </c>
      <c r="C30" s="411"/>
      <c r="D30" s="411"/>
      <c r="E30" s="411"/>
      <c r="F30" s="411"/>
      <c r="G30" s="412"/>
      <c r="H30" s="214"/>
      <c r="I30" s="214">
        <v>331110</v>
      </c>
      <c r="J30" s="310">
        <v>331110</v>
      </c>
      <c r="K30" s="311"/>
      <c r="L30" s="37"/>
      <c r="M30" s="215"/>
      <c r="N30" s="216"/>
    </row>
    <row r="31" spans="1:14" ht="15" customHeight="1" x14ac:dyDescent="0.25">
      <c r="A31" s="39"/>
      <c r="B31" s="410" t="s">
        <v>55</v>
      </c>
      <c r="C31" s="411"/>
      <c r="D31" s="411"/>
      <c r="E31" s="411"/>
      <c r="F31" s="411"/>
      <c r="G31" s="412"/>
      <c r="H31" s="214"/>
      <c r="I31" s="214">
        <v>332110</v>
      </c>
      <c r="J31" s="310">
        <v>332110</v>
      </c>
      <c r="K31" s="311"/>
      <c r="L31" s="37"/>
      <c r="M31" s="215"/>
      <c r="N31" s="216"/>
    </row>
    <row r="32" spans="1:14" ht="15" customHeight="1" x14ac:dyDescent="0.25">
      <c r="A32" s="39"/>
      <c r="B32" s="410" t="s">
        <v>21</v>
      </c>
      <c r="C32" s="411"/>
      <c r="D32" s="411"/>
      <c r="E32" s="411"/>
      <c r="F32" s="411"/>
      <c r="G32" s="412"/>
      <c r="H32" s="214"/>
      <c r="I32" s="214">
        <v>333110</v>
      </c>
      <c r="J32" s="310">
        <v>333110</v>
      </c>
      <c r="K32" s="311"/>
      <c r="L32" s="37"/>
      <c r="M32" s="215"/>
      <c r="N32" s="216"/>
    </row>
    <row r="33" spans="1:14" ht="15" customHeight="1" x14ac:dyDescent="0.25">
      <c r="A33" s="39"/>
      <c r="B33" s="307" t="s">
        <v>22</v>
      </c>
      <c r="C33" s="308"/>
      <c r="D33" s="308"/>
      <c r="E33" s="308"/>
      <c r="F33" s="308"/>
      <c r="G33" s="309"/>
      <c r="H33" s="310"/>
      <c r="I33" s="311"/>
      <c r="J33" s="310">
        <v>334110</v>
      </c>
      <c r="K33" s="311"/>
      <c r="L33" s="37">
        <v>10400</v>
      </c>
      <c r="M33" s="26"/>
      <c r="N33" s="7"/>
    </row>
    <row r="34" spans="1:14" ht="15" customHeight="1" x14ac:dyDescent="0.25">
      <c r="A34" s="39"/>
      <c r="B34" s="307" t="s">
        <v>23</v>
      </c>
      <c r="C34" s="308"/>
      <c r="D34" s="308"/>
      <c r="E34" s="308"/>
      <c r="F34" s="308"/>
      <c r="G34" s="309"/>
      <c r="H34" s="209"/>
      <c r="I34" s="210">
        <v>335110</v>
      </c>
      <c r="J34" s="310">
        <v>335110</v>
      </c>
      <c r="K34" s="311"/>
      <c r="L34" s="37"/>
      <c r="M34" s="26"/>
      <c r="N34" s="7"/>
    </row>
    <row r="35" spans="1:14" ht="15" customHeight="1" x14ac:dyDescent="0.25">
      <c r="A35" s="39"/>
      <c r="B35" s="307" t="s">
        <v>24</v>
      </c>
      <c r="C35" s="308"/>
      <c r="D35" s="308"/>
      <c r="E35" s="308"/>
      <c r="F35" s="308"/>
      <c r="G35" s="309"/>
      <c r="H35" s="310"/>
      <c r="I35" s="311"/>
      <c r="J35" s="310">
        <v>336110</v>
      </c>
      <c r="K35" s="311"/>
      <c r="L35" s="37">
        <v>112800</v>
      </c>
      <c r="M35" s="26"/>
      <c r="N35" s="7"/>
    </row>
    <row r="36" spans="1:14" ht="15" customHeight="1" thickBot="1" x14ac:dyDescent="0.3">
      <c r="A36" s="40"/>
      <c r="B36" s="318" t="s">
        <v>25</v>
      </c>
      <c r="C36" s="318"/>
      <c r="D36" s="318"/>
      <c r="E36" s="318"/>
      <c r="F36" s="318"/>
      <c r="G36" s="318"/>
      <c r="H36" s="340"/>
      <c r="I36" s="340"/>
      <c r="J36" s="340">
        <v>337110</v>
      </c>
      <c r="K36" s="340"/>
      <c r="L36" s="37">
        <v>27500</v>
      </c>
      <c r="M36" s="69"/>
      <c r="N36" s="69"/>
    </row>
    <row r="37" spans="1:14" ht="15" customHeight="1" thickBot="1" x14ac:dyDescent="0.3">
      <c r="A37" s="188"/>
      <c r="B37" s="307" t="s">
        <v>26</v>
      </c>
      <c r="C37" s="308"/>
      <c r="D37" s="308"/>
      <c r="E37" s="308"/>
      <c r="F37" s="308"/>
      <c r="G37" s="309"/>
      <c r="H37" s="209"/>
      <c r="I37" s="210"/>
      <c r="J37" s="310">
        <v>338110</v>
      </c>
      <c r="K37" s="311"/>
      <c r="L37" s="37">
        <v>3000</v>
      </c>
      <c r="M37" s="156"/>
      <c r="N37" s="156"/>
    </row>
    <row r="38" spans="1:14" ht="15" customHeight="1" thickBot="1" x14ac:dyDescent="0.3">
      <c r="A38" s="84"/>
      <c r="B38" s="420" t="s">
        <v>58</v>
      </c>
      <c r="C38" s="421"/>
      <c r="D38" s="421"/>
      <c r="E38" s="421"/>
      <c r="F38" s="421"/>
      <c r="G38" s="422"/>
      <c r="H38" s="418"/>
      <c r="I38" s="419"/>
      <c r="J38" s="418">
        <v>339110</v>
      </c>
      <c r="K38" s="419"/>
      <c r="L38" s="70"/>
      <c r="M38" s="42"/>
      <c r="N38" s="20"/>
    </row>
    <row r="39" spans="1:14" ht="15" customHeight="1" x14ac:dyDescent="0.25">
      <c r="A39" s="39"/>
      <c r="B39" s="423" t="s">
        <v>28</v>
      </c>
      <c r="C39" s="424"/>
      <c r="D39" s="424"/>
      <c r="E39" s="424"/>
      <c r="F39" s="424"/>
      <c r="G39" s="425"/>
      <c r="H39" s="426"/>
      <c r="I39" s="427"/>
      <c r="J39" s="426"/>
      <c r="K39" s="427"/>
      <c r="L39" s="85">
        <f>SUM(L10+L11+L12+L13+L14+L19+L23+L22+L26+L27+L28+L29+L33+L34+L35+L36+L37+L38)</f>
        <v>11675200</v>
      </c>
      <c r="M39" s="89"/>
      <c r="N39" s="89"/>
    </row>
    <row r="40" spans="1:14" ht="15" customHeight="1" x14ac:dyDescent="0.25">
      <c r="A40" s="39"/>
      <c r="B40" s="416" t="s">
        <v>74</v>
      </c>
      <c r="C40" s="331"/>
      <c r="D40" s="331"/>
      <c r="E40" s="331"/>
      <c r="F40" s="331"/>
      <c r="G40" s="331"/>
      <c r="H40" s="331"/>
      <c r="I40" s="331"/>
      <c r="J40" s="331"/>
      <c r="K40" s="331"/>
      <c r="L40" s="417"/>
      <c r="M40" s="89"/>
      <c r="N40" s="89"/>
    </row>
    <row r="41" spans="1:14" ht="15" customHeight="1" thickBot="1" x14ac:dyDescent="0.3">
      <c r="A41" s="40"/>
      <c r="B41" s="302" t="s">
        <v>82</v>
      </c>
      <c r="C41" s="303"/>
      <c r="D41" s="303"/>
      <c r="E41" s="303"/>
      <c r="F41" s="303"/>
      <c r="G41" s="304"/>
      <c r="H41" s="94"/>
      <c r="I41" s="94"/>
      <c r="J41" s="310">
        <v>222990</v>
      </c>
      <c r="K41" s="311"/>
      <c r="L41" s="36">
        <v>2690300</v>
      </c>
      <c r="M41" s="89"/>
      <c r="N41" s="89"/>
    </row>
    <row r="42" spans="1:14" s="23" customFormat="1" ht="15" customHeight="1" thickBot="1" x14ac:dyDescent="0.3">
      <c r="A42" s="9"/>
      <c r="B42" s="333" t="s">
        <v>81</v>
      </c>
      <c r="C42" s="334"/>
      <c r="D42" s="334"/>
      <c r="E42" s="334"/>
      <c r="F42" s="334"/>
      <c r="G42" s="335"/>
      <c r="H42" s="104"/>
      <c r="I42" s="104"/>
      <c r="J42" s="336"/>
      <c r="K42" s="337"/>
      <c r="L42" s="48">
        <f>SUM(L39+L41)</f>
        <v>14365500</v>
      </c>
      <c r="M42" s="18"/>
      <c r="N42" s="18"/>
    </row>
    <row r="43" spans="1:14" ht="15" customHeight="1" x14ac:dyDescent="0.25">
      <c r="B43" s="21"/>
      <c r="C43" s="21"/>
      <c r="D43" s="21"/>
      <c r="E43" s="21"/>
      <c r="F43" s="21"/>
      <c r="G43" s="21"/>
      <c r="H43" s="18"/>
      <c r="I43" s="18"/>
      <c r="J43" s="18"/>
      <c r="K43" s="18"/>
      <c r="L43" s="22"/>
    </row>
    <row r="44" spans="1:14" ht="15" customHeight="1" thickBot="1" x14ac:dyDescent="0.3">
      <c r="B44" s="378" t="s">
        <v>30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</row>
    <row r="45" spans="1:14" ht="15" customHeight="1" x14ac:dyDescent="0.25">
      <c r="B45" s="354" t="s">
        <v>0</v>
      </c>
      <c r="C45" s="355"/>
      <c r="D45" s="356"/>
      <c r="E45" s="360" t="s">
        <v>1</v>
      </c>
      <c r="F45" s="361"/>
      <c r="G45" s="361"/>
      <c r="H45" s="361"/>
      <c r="I45" s="361"/>
      <c r="J45" s="361"/>
      <c r="K45" s="428"/>
      <c r="L45" s="351" t="s">
        <v>4</v>
      </c>
    </row>
    <row r="46" spans="1:14" ht="15" customHeight="1" x14ac:dyDescent="0.25">
      <c r="B46" s="357"/>
      <c r="C46" s="358"/>
      <c r="D46" s="359"/>
      <c r="E46" s="7" t="s">
        <v>31</v>
      </c>
      <c r="F46" s="7" t="s">
        <v>32</v>
      </c>
      <c r="G46" s="352" t="s">
        <v>33</v>
      </c>
      <c r="H46" s="353"/>
      <c r="I46" s="7"/>
      <c r="J46" s="352" t="s">
        <v>34</v>
      </c>
      <c r="K46" s="353"/>
      <c r="L46" s="343"/>
    </row>
    <row r="47" spans="1:14" ht="11.25" customHeight="1" x14ac:dyDescent="0.25">
      <c r="B47" s="346"/>
      <c r="C47" s="347"/>
      <c r="D47" s="311"/>
      <c r="E47" s="8"/>
      <c r="F47" s="8"/>
      <c r="G47" s="310"/>
      <c r="H47" s="311"/>
      <c r="I47" s="8"/>
      <c r="J47" s="310"/>
      <c r="K47" s="311"/>
      <c r="L47" s="45"/>
    </row>
    <row r="48" spans="1:14" ht="26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429" t="s">
        <v>109</v>
      </c>
      <c r="L48" s="429"/>
    </row>
    <row r="49" spans="2:12" ht="8.2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  <c r="L49" s="121"/>
    </row>
    <row r="50" spans="2:12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319" t="s">
        <v>87</v>
      </c>
      <c r="L50" s="319"/>
    </row>
    <row r="51" spans="2:12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21"/>
    </row>
    <row r="52" spans="2:12" x14ac:dyDescent="0.25">
      <c r="B52" s="157" t="s">
        <v>115</v>
      </c>
      <c r="C52" s="157"/>
      <c r="D52" s="157"/>
      <c r="E52" s="10"/>
      <c r="F52" s="10"/>
      <c r="G52" s="10"/>
      <c r="H52" s="10"/>
      <c r="I52" s="10"/>
      <c r="J52" s="10"/>
      <c r="K52" s="10"/>
      <c r="L52" s="10"/>
    </row>
    <row r="53" spans="2:12" x14ac:dyDescent="0.25">
      <c r="K53" s="10"/>
      <c r="L53" s="10"/>
    </row>
  </sheetData>
  <mergeCells count="110">
    <mergeCell ref="B28:G28"/>
    <mergeCell ref="H28:I28"/>
    <mergeCell ref="J28:K28"/>
    <mergeCell ref="J47:K47"/>
    <mergeCell ref="B47:D47"/>
    <mergeCell ref="G47:H47"/>
    <mergeCell ref="B39:G39"/>
    <mergeCell ref="H39:I39"/>
    <mergeCell ref="J39:K39"/>
    <mergeCell ref="B40:L40"/>
    <mergeCell ref="B41:G41"/>
    <mergeCell ref="B42:G42"/>
    <mergeCell ref="J41:K41"/>
    <mergeCell ref="J42:K42"/>
    <mergeCell ref="B44:L44"/>
    <mergeCell ref="B45:D46"/>
    <mergeCell ref="J46:K46"/>
    <mergeCell ref="E45:K45"/>
    <mergeCell ref="L45:L46"/>
    <mergeCell ref="J29:K29"/>
    <mergeCell ref="J37:K37"/>
    <mergeCell ref="G46:H46"/>
    <mergeCell ref="B36:G36"/>
    <mergeCell ref="H36:I36"/>
    <mergeCell ref="B25:G25"/>
    <mergeCell ref="H25:I25"/>
    <mergeCell ref="J25:K25"/>
    <mergeCell ref="B26:G26"/>
    <mergeCell ref="H26:I26"/>
    <mergeCell ref="J26:K26"/>
    <mergeCell ref="B27:G27"/>
    <mergeCell ref="H27:I27"/>
    <mergeCell ref="J27:K27"/>
    <mergeCell ref="B21:G21"/>
    <mergeCell ref="H21:I21"/>
    <mergeCell ref="J21:K21"/>
    <mergeCell ref="B24:G24"/>
    <mergeCell ref="H24:I24"/>
    <mergeCell ref="J24:K24"/>
    <mergeCell ref="B22:G22"/>
    <mergeCell ref="J23:K23"/>
    <mergeCell ref="B23:G23"/>
    <mergeCell ref="H22:I22"/>
    <mergeCell ref="J22:K22"/>
    <mergeCell ref="L5:L6"/>
    <mergeCell ref="J6:K6"/>
    <mergeCell ref="B11:G11"/>
    <mergeCell ref="H11:I11"/>
    <mergeCell ref="J11:K11"/>
    <mergeCell ref="B10:G10"/>
    <mergeCell ref="H10:I10"/>
    <mergeCell ref="J10:K10"/>
    <mergeCell ref="B20:G20"/>
    <mergeCell ref="H20:I20"/>
    <mergeCell ref="J20:K20"/>
    <mergeCell ref="H13:I13"/>
    <mergeCell ref="J13:K13"/>
    <mergeCell ref="J19:K19"/>
    <mergeCell ref="B15:G15"/>
    <mergeCell ref="H15:I15"/>
    <mergeCell ref="J15:K15"/>
    <mergeCell ref="B16:G16"/>
    <mergeCell ref="H16:I16"/>
    <mergeCell ref="J16:K16"/>
    <mergeCell ref="B17:G17"/>
    <mergeCell ref="H17:I17"/>
    <mergeCell ref="J17:K17"/>
    <mergeCell ref="B18:G18"/>
    <mergeCell ref="D2:K2"/>
    <mergeCell ref="C3:K3"/>
    <mergeCell ref="B5:G6"/>
    <mergeCell ref="H5:K5"/>
    <mergeCell ref="B12:G12"/>
    <mergeCell ref="H12:I12"/>
    <mergeCell ref="J12:K12"/>
    <mergeCell ref="A5:A6"/>
    <mergeCell ref="J14:K14"/>
    <mergeCell ref="H18:I18"/>
    <mergeCell ref="J18:K18"/>
    <mergeCell ref="B14:G14"/>
    <mergeCell ref="B19:G19"/>
    <mergeCell ref="B7:G7"/>
    <mergeCell ref="J7:K7"/>
    <mergeCell ref="B8:G8"/>
    <mergeCell ref="J8:K8"/>
    <mergeCell ref="B9:G9"/>
    <mergeCell ref="J9:K9"/>
    <mergeCell ref="B13:G13"/>
    <mergeCell ref="K48:L48"/>
    <mergeCell ref="K50:L50"/>
    <mergeCell ref="B29:G29"/>
    <mergeCell ref="B30:G30"/>
    <mergeCell ref="J30:K30"/>
    <mergeCell ref="B31:G31"/>
    <mergeCell ref="J31:K31"/>
    <mergeCell ref="B32:G32"/>
    <mergeCell ref="J32:K32"/>
    <mergeCell ref="B37:G37"/>
    <mergeCell ref="B34:G34"/>
    <mergeCell ref="J36:K36"/>
    <mergeCell ref="J38:K38"/>
    <mergeCell ref="B38:G38"/>
    <mergeCell ref="H38:I38"/>
    <mergeCell ref="B33:G33"/>
    <mergeCell ref="H33:I33"/>
    <mergeCell ref="J33:K33"/>
    <mergeCell ref="B35:G35"/>
    <mergeCell ref="H35:I35"/>
    <mergeCell ref="J35:K35"/>
    <mergeCell ref="J34:K34"/>
  </mergeCells>
  <pageMargins left="0.25" right="0.25" top="0.34" bottom="0.2" header="0.2" footer="0.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workbookViewId="0">
      <selection activeCell="H57" sqref="H57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28515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39</v>
      </c>
      <c r="C2" s="10">
        <v>8803</v>
      </c>
      <c r="D2" s="341" t="s">
        <v>91</v>
      </c>
      <c r="E2" s="341"/>
      <c r="F2" s="341"/>
      <c r="G2" s="341"/>
      <c r="H2" s="341"/>
      <c r="I2" s="341"/>
      <c r="J2" s="341"/>
      <c r="K2" s="341"/>
      <c r="L2" s="17" t="s">
        <v>73</v>
      </c>
    </row>
    <row r="3" spans="1:14" ht="15.75" customHeight="1" x14ac:dyDescent="0.25">
      <c r="B3" s="16" t="s">
        <v>40</v>
      </c>
      <c r="C3" s="281" t="s">
        <v>43</v>
      </c>
      <c r="D3" s="281"/>
      <c r="E3" s="281"/>
      <c r="F3" s="281"/>
      <c r="G3" s="281"/>
      <c r="H3" s="281"/>
      <c r="I3" s="281"/>
      <c r="J3" s="281"/>
      <c r="K3" s="281"/>
      <c r="L3" s="1"/>
      <c r="M3" s="6"/>
      <c r="N3" s="6"/>
    </row>
    <row r="4" spans="1:14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  <c r="M4" s="129"/>
      <c r="N4" s="137"/>
    </row>
    <row r="5" spans="1:14" ht="15" customHeight="1" x14ac:dyDescent="0.25">
      <c r="A5" s="282" t="s">
        <v>29</v>
      </c>
      <c r="B5" s="277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291"/>
      <c r="L5" s="342" t="s">
        <v>4</v>
      </c>
      <c r="M5" s="27"/>
      <c r="N5" s="6"/>
    </row>
    <row r="6" spans="1:14" ht="40.5" customHeight="1" x14ac:dyDescent="0.25">
      <c r="A6" s="283"/>
      <c r="B6" s="286"/>
      <c r="C6" s="287"/>
      <c r="D6" s="287"/>
      <c r="E6" s="287"/>
      <c r="F6" s="287"/>
      <c r="G6" s="288"/>
      <c r="H6" s="64" t="s">
        <v>2</v>
      </c>
      <c r="I6" s="3"/>
      <c r="J6" s="279" t="s">
        <v>3</v>
      </c>
      <c r="K6" s="280"/>
      <c r="L6" s="343"/>
      <c r="M6" s="26"/>
      <c r="N6" s="7"/>
    </row>
    <row r="7" spans="1:14" ht="15" customHeight="1" x14ac:dyDescent="0.25">
      <c r="A7" s="8"/>
      <c r="B7" s="292" t="s">
        <v>79</v>
      </c>
      <c r="C7" s="293"/>
      <c r="D7" s="293"/>
      <c r="E7" s="293"/>
      <c r="F7" s="293"/>
      <c r="G7" s="294"/>
      <c r="H7" s="72">
        <v>142310</v>
      </c>
      <c r="I7" s="94"/>
      <c r="J7" s="310"/>
      <c r="K7" s="311"/>
      <c r="L7" s="19"/>
      <c r="M7" s="91"/>
      <c r="N7" s="94"/>
    </row>
    <row r="8" spans="1:14" ht="15" customHeight="1" x14ac:dyDescent="0.25">
      <c r="A8" s="8"/>
      <c r="B8" s="292" t="s">
        <v>80</v>
      </c>
      <c r="C8" s="293"/>
      <c r="D8" s="293"/>
      <c r="E8" s="293"/>
      <c r="F8" s="293"/>
      <c r="G8" s="294"/>
      <c r="H8" s="72">
        <v>142320</v>
      </c>
      <c r="I8" s="94"/>
      <c r="J8" s="310"/>
      <c r="K8" s="311"/>
      <c r="L8" s="19"/>
      <c r="M8" s="91"/>
      <c r="N8" s="94"/>
    </row>
    <row r="9" spans="1:14" ht="15" customHeight="1" x14ac:dyDescent="0.25">
      <c r="A9" s="101"/>
      <c r="B9" s="299"/>
      <c r="C9" s="300"/>
      <c r="D9" s="300"/>
      <c r="E9" s="300"/>
      <c r="F9" s="300"/>
      <c r="G9" s="301"/>
      <c r="H9" s="97"/>
      <c r="I9" s="105"/>
      <c r="J9" s="279"/>
      <c r="K9" s="280"/>
      <c r="L9" s="96"/>
      <c r="M9" s="91"/>
      <c r="N9" s="94"/>
    </row>
    <row r="10" spans="1:14" s="2" customFormat="1" ht="15" customHeight="1" x14ac:dyDescent="0.25">
      <c r="A10" s="38"/>
      <c r="B10" s="302" t="s">
        <v>5</v>
      </c>
      <c r="C10" s="303"/>
      <c r="D10" s="303"/>
      <c r="E10" s="303"/>
      <c r="F10" s="303"/>
      <c r="G10" s="304"/>
      <c r="H10" s="305"/>
      <c r="I10" s="306"/>
      <c r="J10" s="305">
        <v>211180</v>
      </c>
      <c r="K10" s="306"/>
      <c r="L10" s="36">
        <v>2050100</v>
      </c>
      <c r="M10" s="29"/>
      <c r="N10" s="4"/>
    </row>
    <row r="11" spans="1:14" s="2" customFormat="1" ht="15" customHeight="1" x14ac:dyDescent="0.25">
      <c r="A11" s="38"/>
      <c r="B11" s="302" t="s">
        <v>6</v>
      </c>
      <c r="C11" s="303"/>
      <c r="D11" s="303"/>
      <c r="E11" s="303"/>
      <c r="F11" s="303"/>
      <c r="G11" s="304"/>
      <c r="H11" s="305"/>
      <c r="I11" s="306"/>
      <c r="J11" s="305">
        <v>212100</v>
      </c>
      <c r="K11" s="306"/>
      <c r="L11" s="36">
        <v>472000</v>
      </c>
      <c r="M11" s="29"/>
      <c r="N11" s="4"/>
    </row>
    <row r="12" spans="1:14" s="2" customFormat="1" ht="15" customHeight="1" x14ac:dyDescent="0.25">
      <c r="A12" s="38"/>
      <c r="B12" s="302" t="s">
        <v>7</v>
      </c>
      <c r="C12" s="303"/>
      <c r="D12" s="303"/>
      <c r="E12" s="303"/>
      <c r="F12" s="303"/>
      <c r="G12" s="304"/>
      <c r="H12" s="305"/>
      <c r="I12" s="306"/>
      <c r="J12" s="305">
        <v>212210</v>
      </c>
      <c r="K12" s="306"/>
      <c r="L12" s="36">
        <v>91300</v>
      </c>
      <c r="M12" s="29"/>
      <c r="N12" s="4"/>
    </row>
    <row r="13" spans="1:14" s="2" customFormat="1" ht="15" customHeight="1" x14ac:dyDescent="0.25">
      <c r="A13" s="38"/>
      <c r="B13" s="302" t="s">
        <v>27</v>
      </c>
      <c r="C13" s="303"/>
      <c r="D13" s="303"/>
      <c r="E13" s="303"/>
      <c r="F13" s="303"/>
      <c r="G13" s="304"/>
      <c r="H13" s="305"/>
      <c r="I13" s="306"/>
      <c r="J13" s="305">
        <v>273500</v>
      </c>
      <c r="K13" s="306"/>
      <c r="L13" s="36">
        <v>9900</v>
      </c>
      <c r="M13" s="29"/>
      <c r="N13" s="4"/>
    </row>
    <row r="14" spans="1:14" s="2" customFormat="1" ht="15" customHeight="1" x14ac:dyDescent="0.25">
      <c r="A14" s="38"/>
      <c r="B14" s="302"/>
      <c r="C14" s="371"/>
      <c r="D14" s="371"/>
      <c r="E14" s="371"/>
      <c r="F14" s="371"/>
      <c r="G14" s="372"/>
      <c r="H14" s="65"/>
      <c r="I14" s="66"/>
      <c r="J14" s="305">
        <v>2221</v>
      </c>
      <c r="K14" s="306"/>
      <c r="L14" s="36">
        <f>SUM(L15:L18)</f>
        <v>591300</v>
      </c>
      <c r="M14" s="59"/>
      <c r="N14" s="54"/>
    </row>
    <row r="15" spans="1:14" ht="15" customHeight="1" x14ac:dyDescent="0.25">
      <c r="A15" s="39"/>
      <c r="B15" s="307" t="s">
        <v>8</v>
      </c>
      <c r="C15" s="308"/>
      <c r="D15" s="308"/>
      <c r="E15" s="308"/>
      <c r="F15" s="308"/>
      <c r="G15" s="309"/>
      <c r="H15" s="310"/>
      <c r="I15" s="311"/>
      <c r="J15" s="310">
        <v>222110</v>
      </c>
      <c r="K15" s="311"/>
      <c r="L15" s="36">
        <v>91900</v>
      </c>
      <c r="M15" s="26"/>
      <c r="N15" s="7"/>
    </row>
    <row r="16" spans="1:14" ht="15" customHeight="1" x14ac:dyDescent="0.25">
      <c r="A16" s="39"/>
      <c r="B16" s="307" t="s">
        <v>9</v>
      </c>
      <c r="C16" s="308"/>
      <c r="D16" s="308"/>
      <c r="E16" s="308"/>
      <c r="F16" s="308"/>
      <c r="G16" s="309"/>
      <c r="H16" s="310"/>
      <c r="I16" s="311"/>
      <c r="J16" s="310">
        <v>222130</v>
      </c>
      <c r="K16" s="311"/>
      <c r="L16" s="37">
        <v>400000</v>
      </c>
      <c r="M16" s="26"/>
      <c r="N16" s="7"/>
    </row>
    <row r="17" spans="1:14" ht="15" customHeight="1" x14ac:dyDescent="0.25">
      <c r="A17" s="39"/>
      <c r="B17" s="307" t="s">
        <v>10</v>
      </c>
      <c r="C17" s="308"/>
      <c r="D17" s="308"/>
      <c r="E17" s="308"/>
      <c r="F17" s="308"/>
      <c r="G17" s="309"/>
      <c r="H17" s="310"/>
      <c r="I17" s="311"/>
      <c r="J17" s="310">
        <v>222140</v>
      </c>
      <c r="K17" s="311"/>
      <c r="L17" s="36">
        <v>90000</v>
      </c>
      <c r="M17" s="26"/>
      <c r="N17" s="7"/>
    </row>
    <row r="18" spans="1:14" ht="15" customHeight="1" x14ac:dyDescent="0.25">
      <c r="A18" s="39"/>
      <c r="B18" s="307" t="s">
        <v>11</v>
      </c>
      <c r="C18" s="308"/>
      <c r="D18" s="308"/>
      <c r="E18" s="308"/>
      <c r="F18" s="308"/>
      <c r="G18" s="309"/>
      <c r="H18" s="310"/>
      <c r="I18" s="311"/>
      <c r="J18" s="310">
        <v>222190</v>
      </c>
      <c r="K18" s="311"/>
      <c r="L18" s="36">
        <v>9400</v>
      </c>
      <c r="M18" s="26"/>
      <c r="N18" s="7"/>
    </row>
    <row r="19" spans="1:14" ht="15" customHeight="1" x14ac:dyDescent="0.25">
      <c r="A19" s="39"/>
      <c r="B19" s="302"/>
      <c r="C19" s="371"/>
      <c r="D19" s="371"/>
      <c r="E19" s="371"/>
      <c r="F19" s="371"/>
      <c r="G19" s="372"/>
      <c r="H19" s="68"/>
      <c r="I19" s="67"/>
      <c r="J19" s="344">
        <v>2222</v>
      </c>
      <c r="K19" s="345"/>
      <c r="L19" s="36">
        <f>SUM(L20:L21)</f>
        <v>12100</v>
      </c>
      <c r="M19" s="56"/>
      <c r="N19" s="55"/>
    </row>
    <row r="20" spans="1:14" ht="15" customHeight="1" x14ac:dyDescent="0.25">
      <c r="A20" s="39"/>
      <c r="B20" s="307" t="s">
        <v>12</v>
      </c>
      <c r="C20" s="308"/>
      <c r="D20" s="308"/>
      <c r="E20" s="308"/>
      <c r="F20" s="308"/>
      <c r="G20" s="309"/>
      <c r="H20" s="310"/>
      <c r="I20" s="311"/>
      <c r="J20" s="310">
        <v>222210</v>
      </c>
      <c r="K20" s="311"/>
      <c r="L20" s="36">
        <v>8300</v>
      </c>
      <c r="M20" s="26"/>
      <c r="N20" s="7"/>
    </row>
    <row r="21" spans="1:14" ht="15" customHeight="1" x14ac:dyDescent="0.25">
      <c r="A21" s="39"/>
      <c r="B21" s="307" t="s">
        <v>13</v>
      </c>
      <c r="C21" s="308"/>
      <c r="D21" s="308"/>
      <c r="E21" s="308"/>
      <c r="F21" s="308"/>
      <c r="G21" s="309"/>
      <c r="H21" s="310"/>
      <c r="I21" s="311"/>
      <c r="J21" s="310">
        <v>222220</v>
      </c>
      <c r="K21" s="311"/>
      <c r="L21" s="36">
        <v>3800</v>
      </c>
      <c r="M21" s="26"/>
      <c r="N21" s="7"/>
    </row>
    <row r="22" spans="1:14" ht="15" customHeight="1" x14ac:dyDescent="0.25">
      <c r="A22" s="39"/>
      <c r="B22" s="307" t="s">
        <v>14</v>
      </c>
      <c r="C22" s="308"/>
      <c r="D22" s="308"/>
      <c r="E22" s="308"/>
      <c r="F22" s="308"/>
      <c r="G22" s="309"/>
      <c r="H22" s="310"/>
      <c r="I22" s="311"/>
      <c r="J22" s="310">
        <v>222500</v>
      </c>
      <c r="K22" s="311"/>
      <c r="L22" s="36">
        <v>76700</v>
      </c>
      <c r="M22" s="26"/>
      <c r="N22" s="7"/>
    </row>
    <row r="23" spans="1:14" ht="15" customHeight="1" x14ac:dyDescent="0.25">
      <c r="A23" s="39"/>
      <c r="B23" s="307"/>
      <c r="C23" s="308"/>
      <c r="D23" s="308"/>
      <c r="E23" s="308"/>
      <c r="F23" s="308"/>
      <c r="G23" s="309"/>
      <c r="H23" s="68"/>
      <c r="I23" s="67"/>
      <c r="J23" s="344">
        <v>2229</v>
      </c>
      <c r="K23" s="345"/>
      <c r="L23" s="36">
        <f>SUM(L24:L25)</f>
        <v>4800</v>
      </c>
      <c r="M23" s="63"/>
      <c r="N23" s="61"/>
    </row>
    <row r="24" spans="1:14" ht="15" customHeight="1" x14ac:dyDescent="0.25">
      <c r="A24" s="39"/>
      <c r="B24" s="307" t="s">
        <v>15</v>
      </c>
      <c r="C24" s="308"/>
      <c r="D24" s="308"/>
      <c r="E24" s="308"/>
      <c r="F24" s="308"/>
      <c r="G24" s="309"/>
      <c r="H24" s="310"/>
      <c r="I24" s="311"/>
      <c r="J24" s="310">
        <v>222980</v>
      </c>
      <c r="K24" s="311"/>
      <c r="L24" s="37">
        <v>1800</v>
      </c>
      <c r="M24" s="26"/>
      <c r="N24" s="7"/>
    </row>
    <row r="25" spans="1:14" ht="15" customHeight="1" x14ac:dyDescent="0.25">
      <c r="A25" s="39"/>
      <c r="B25" s="307" t="s">
        <v>16</v>
      </c>
      <c r="C25" s="308"/>
      <c r="D25" s="308"/>
      <c r="E25" s="308"/>
      <c r="F25" s="308"/>
      <c r="G25" s="309"/>
      <c r="H25" s="310"/>
      <c r="I25" s="311"/>
      <c r="J25" s="310">
        <v>222990</v>
      </c>
      <c r="K25" s="311"/>
      <c r="L25" s="37">
        <v>3000</v>
      </c>
      <c r="M25" s="26"/>
      <c r="N25" s="7"/>
    </row>
    <row r="26" spans="1:14" ht="15" customHeight="1" x14ac:dyDescent="0.25">
      <c r="A26" s="39"/>
      <c r="B26" s="307" t="s">
        <v>17</v>
      </c>
      <c r="C26" s="308"/>
      <c r="D26" s="308"/>
      <c r="E26" s="308"/>
      <c r="F26" s="308"/>
      <c r="G26" s="309"/>
      <c r="H26" s="310"/>
      <c r="I26" s="311"/>
      <c r="J26" s="310">
        <v>311120</v>
      </c>
      <c r="K26" s="311"/>
      <c r="L26" s="37">
        <v>0</v>
      </c>
      <c r="M26" s="26"/>
      <c r="N26" s="7"/>
    </row>
    <row r="27" spans="1:14" ht="15" customHeight="1" x14ac:dyDescent="0.25">
      <c r="A27" s="39"/>
      <c r="B27" s="307" t="s">
        <v>18</v>
      </c>
      <c r="C27" s="308"/>
      <c r="D27" s="308"/>
      <c r="E27" s="308"/>
      <c r="F27" s="308"/>
      <c r="G27" s="309"/>
      <c r="H27" s="310"/>
      <c r="I27" s="311"/>
      <c r="J27" s="310">
        <v>314110</v>
      </c>
      <c r="K27" s="311"/>
      <c r="L27" s="37">
        <v>81600</v>
      </c>
      <c r="M27" s="26"/>
      <c r="N27" s="7"/>
    </row>
    <row r="28" spans="1:14" ht="15" customHeight="1" x14ac:dyDescent="0.25">
      <c r="A28" s="39"/>
      <c r="B28" s="315" t="s">
        <v>19</v>
      </c>
      <c r="C28" s="316"/>
      <c r="D28" s="316"/>
      <c r="E28" s="316"/>
      <c r="F28" s="316"/>
      <c r="G28" s="317"/>
      <c r="H28" s="310"/>
      <c r="I28" s="311"/>
      <c r="J28" s="310">
        <v>316110</v>
      </c>
      <c r="K28" s="311"/>
      <c r="L28" s="37">
        <v>77800</v>
      </c>
      <c r="M28" s="26"/>
      <c r="N28" s="7"/>
    </row>
    <row r="29" spans="1:14" ht="15" customHeight="1" x14ac:dyDescent="0.25">
      <c r="A29" s="39"/>
      <c r="B29" s="410" t="s">
        <v>20</v>
      </c>
      <c r="C29" s="411"/>
      <c r="D29" s="411"/>
      <c r="E29" s="411"/>
      <c r="F29" s="411"/>
      <c r="G29" s="412"/>
      <c r="H29" s="214"/>
      <c r="I29" s="214">
        <v>318110</v>
      </c>
      <c r="J29" s="310">
        <v>318110</v>
      </c>
      <c r="K29" s="311"/>
      <c r="L29" s="37"/>
      <c r="M29" s="215"/>
      <c r="N29" s="216"/>
    </row>
    <row r="30" spans="1:14" ht="15" customHeight="1" x14ac:dyDescent="0.25">
      <c r="A30" s="39"/>
      <c r="B30" s="410" t="s">
        <v>106</v>
      </c>
      <c r="C30" s="411"/>
      <c r="D30" s="411"/>
      <c r="E30" s="411"/>
      <c r="F30" s="411"/>
      <c r="G30" s="412"/>
      <c r="H30" s="214"/>
      <c r="I30" s="214">
        <v>331110</v>
      </c>
      <c r="J30" s="310">
        <v>331110</v>
      </c>
      <c r="K30" s="311"/>
      <c r="L30" s="37"/>
      <c r="M30" s="215"/>
      <c r="N30" s="216"/>
    </row>
    <row r="31" spans="1:14" ht="15" customHeight="1" x14ac:dyDescent="0.25">
      <c r="A31" s="39"/>
      <c r="B31" s="410" t="s">
        <v>55</v>
      </c>
      <c r="C31" s="411"/>
      <c r="D31" s="411"/>
      <c r="E31" s="411"/>
      <c r="F31" s="411"/>
      <c r="G31" s="412"/>
      <c r="H31" s="214"/>
      <c r="I31" s="214">
        <v>332110</v>
      </c>
      <c r="J31" s="310">
        <v>332110</v>
      </c>
      <c r="K31" s="311"/>
      <c r="L31" s="37"/>
      <c r="M31" s="215"/>
      <c r="N31" s="216"/>
    </row>
    <row r="32" spans="1:14" ht="15" customHeight="1" x14ac:dyDescent="0.25">
      <c r="A32" s="39"/>
      <c r="B32" s="410" t="s">
        <v>21</v>
      </c>
      <c r="C32" s="411"/>
      <c r="D32" s="411"/>
      <c r="E32" s="411"/>
      <c r="F32" s="411"/>
      <c r="G32" s="412"/>
      <c r="H32" s="214"/>
      <c r="I32" s="214">
        <v>333110</v>
      </c>
      <c r="J32" s="310">
        <v>333110</v>
      </c>
      <c r="K32" s="311"/>
      <c r="L32" s="37"/>
      <c r="M32" s="215"/>
      <c r="N32" s="216"/>
    </row>
    <row r="33" spans="1:14" ht="15" customHeight="1" x14ac:dyDescent="0.25">
      <c r="A33" s="39"/>
      <c r="B33" s="307" t="s">
        <v>22</v>
      </c>
      <c r="C33" s="308"/>
      <c r="D33" s="308"/>
      <c r="E33" s="308"/>
      <c r="F33" s="308"/>
      <c r="G33" s="309"/>
      <c r="H33" s="310"/>
      <c r="I33" s="311"/>
      <c r="J33" s="310">
        <v>334110</v>
      </c>
      <c r="K33" s="311"/>
      <c r="L33" s="37">
        <v>2700</v>
      </c>
      <c r="M33" s="26"/>
      <c r="N33" s="7"/>
    </row>
    <row r="34" spans="1:14" ht="15" customHeight="1" x14ac:dyDescent="0.25">
      <c r="A34" s="39"/>
      <c r="B34" s="307" t="s">
        <v>23</v>
      </c>
      <c r="C34" s="308"/>
      <c r="D34" s="308"/>
      <c r="E34" s="308"/>
      <c r="F34" s="308"/>
      <c r="G34" s="309"/>
      <c r="H34" s="209"/>
      <c r="I34" s="210">
        <v>335110</v>
      </c>
      <c r="J34" s="310">
        <v>335110</v>
      </c>
      <c r="K34" s="311"/>
      <c r="L34" s="37"/>
      <c r="M34" s="26"/>
      <c r="N34" s="7"/>
    </row>
    <row r="35" spans="1:14" ht="15" customHeight="1" x14ac:dyDescent="0.25">
      <c r="A35" s="39"/>
      <c r="B35" s="307" t="s">
        <v>24</v>
      </c>
      <c r="C35" s="308"/>
      <c r="D35" s="308"/>
      <c r="E35" s="308"/>
      <c r="F35" s="308"/>
      <c r="G35" s="309"/>
      <c r="H35" s="310"/>
      <c r="I35" s="311"/>
      <c r="J35" s="310">
        <v>336110</v>
      </c>
      <c r="K35" s="311"/>
      <c r="L35" s="37">
        <v>47000</v>
      </c>
      <c r="M35" s="26"/>
      <c r="N35" s="7"/>
    </row>
    <row r="36" spans="1:14" ht="15" customHeight="1" thickBot="1" x14ac:dyDescent="0.3">
      <c r="A36" s="40"/>
      <c r="B36" s="318" t="s">
        <v>25</v>
      </c>
      <c r="C36" s="318"/>
      <c r="D36" s="318"/>
      <c r="E36" s="318"/>
      <c r="F36" s="318"/>
      <c r="G36" s="318"/>
      <c r="H36" s="340"/>
      <c r="I36" s="340"/>
      <c r="J36" s="340">
        <v>337110</v>
      </c>
      <c r="K36" s="340"/>
      <c r="L36" s="37">
        <v>30000</v>
      </c>
      <c r="M36" s="69"/>
      <c r="N36" s="69"/>
    </row>
    <row r="37" spans="1:14" ht="15" customHeight="1" thickBot="1" x14ac:dyDescent="0.3">
      <c r="A37" s="188"/>
      <c r="B37" s="307" t="s">
        <v>26</v>
      </c>
      <c r="C37" s="308"/>
      <c r="D37" s="308"/>
      <c r="E37" s="308"/>
      <c r="F37" s="308"/>
      <c r="G37" s="309"/>
      <c r="H37" s="216"/>
      <c r="I37" s="216"/>
      <c r="J37" s="340">
        <v>338110</v>
      </c>
      <c r="K37" s="340"/>
      <c r="L37" s="213">
        <v>1100</v>
      </c>
      <c r="M37" s="156"/>
      <c r="N37" s="156"/>
    </row>
    <row r="38" spans="1:14" ht="15" customHeight="1" thickBot="1" x14ac:dyDescent="0.3">
      <c r="A38" s="84"/>
      <c r="B38" s="420" t="s">
        <v>58</v>
      </c>
      <c r="C38" s="421"/>
      <c r="D38" s="421"/>
      <c r="E38" s="421"/>
      <c r="F38" s="421"/>
      <c r="G38" s="422"/>
      <c r="H38" s="418"/>
      <c r="I38" s="419"/>
      <c r="J38" s="418">
        <v>339110</v>
      </c>
      <c r="K38" s="419"/>
      <c r="L38" s="70"/>
      <c r="M38" s="42"/>
      <c r="N38" s="20"/>
    </row>
    <row r="39" spans="1:14" ht="15" customHeight="1" x14ac:dyDescent="0.25">
      <c r="A39" s="8"/>
      <c r="B39" s="423" t="s">
        <v>28</v>
      </c>
      <c r="C39" s="424"/>
      <c r="D39" s="424"/>
      <c r="E39" s="424"/>
      <c r="F39" s="424"/>
      <c r="G39" s="425"/>
      <c r="H39" s="426"/>
      <c r="I39" s="427"/>
      <c r="J39" s="426"/>
      <c r="K39" s="427"/>
      <c r="L39" s="85">
        <f>SUM(L10+L11+L12+L13+L14+L19+L23+L22+L26+L27+L28+L33+L34+L35+L36+L37+L38)</f>
        <v>3548400</v>
      </c>
      <c r="M39" s="89"/>
      <c r="N39" s="89"/>
    </row>
    <row r="40" spans="1:14" ht="15" customHeight="1" x14ac:dyDescent="0.25">
      <c r="A40" s="8"/>
      <c r="B40" s="416" t="s">
        <v>74</v>
      </c>
      <c r="C40" s="331"/>
      <c r="D40" s="331"/>
      <c r="E40" s="331"/>
      <c r="F40" s="331"/>
      <c r="G40" s="331"/>
      <c r="H40" s="331"/>
      <c r="I40" s="331"/>
      <c r="J40" s="331"/>
      <c r="K40" s="331"/>
      <c r="L40" s="332"/>
      <c r="M40" s="89"/>
      <c r="N40" s="89"/>
    </row>
    <row r="41" spans="1:14" ht="15" customHeight="1" x14ac:dyDescent="0.25">
      <c r="A41" s="8"/>
      <c r="B41" s="302" t="s">
        <v>82</v>
      </c>
      <c r="C41" s="303"/>
      <c r="D41" s="303"/>
      <c r="E41" s="303"/>
      <c r="F41" s="303"/>
      <c r="G41" s="304"/>
      <c r="H41" s="94"/>
      <c r="I41" s="94"/>
      <c r="J41" s="310">
        <v>222990</v>
      </c>
      <c r="K41" s="311"/>
      <c r="L41" s="36">
        <v>673800</v>
      </c>
      <c r="M41" s="89"/>
      <c r="N41" s="89"/>
    </row>
    <row r="42" spans="1:14" s="23" customFormat="1" ht="15" customHeight="1" x14ac:dyDescent="0.25">
      <c r="A42" s="9"/>
      <c r="B42" s="330" t="s">
        <v>81</v>
      </c>
      <c r="C42" s="331"/>
      <c r="D42" s="331"/>
      <c r="E42" s="331"/>
      <c r="F42" s="331"/>
      <c r="G42" s="332"/>
      <c r="H42" s="94"/>
      <c r="I42" s="94"/>
      <c r="J42" s="310"/>
      <c r="K42" s="311"/>
      <c r="L42" s="19">
        <f>SUM(L39+L41)</f>
        <v>4222200</v>
      </c>
      <c r="M42" s="18"/>
      <c r="N42" s="18"/>
    </row>
    <row r="43" spans="1:14" ht="15" customHeight="1" x14ac:dyDescent="0.25">
      <c r="B43" s="21"/>
      <c r="C43" s="21"/>
      <c r="D43" s="21"/>
      <c r="E43" s="21"/>
      <c r="F43" s="21"/>
      <c r="G43" s="21"/>
      <c r="H43" s="18"/>
      <c r="I43" s="18"/>
      <c r="J43" s="18"/>
      <c r="K43" s="18"/>
      <c r="L43" s="22"/>
    </row>
    <row r="44" spans="1:14" ht="15" customHeight="1" thickBot="1" x14ac:dyDescent="0.3">
      <c r="B44" s="378" t="s">
        <v>30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</row>
    <row r="45" spans="1:14" ht="15" customHeight="1" x14ac:dyDescent="0.25">
      <c r="B45" s="354" t="s">
        <v>0</v>
      </c>
      <c r="C45" s="355"/>
      <c r="D45" s="356"/>
      <c r="E45" s="360" t="s">
        <v>1</v>
      </c>
      <c r="F45" s="361"/>
      <c r="G45" s="361"/>
      <c r="H45" s="361"/>
      <c r="I45" s="361"/>
      <c r="J45" s="361"/>
      <c r="K45" s="428"/>
      <c r="L45" s="351" t="s">
        <v>4</v>
      </c>
    </row>
    <row r="46" spans="1:14" ht="15" customHeight="1" x14ac:dyDescent="0.25">
      <c r="B46" s="357"/>
      <c r="C46" s="358"/>
      <c r="D46" s="359"/>
      <c r="E46" s="7" t="s">
        <v>31</v>
      </c>
      <c r="F46" s="7" t="s">
        <v>32</v>
      </c>
      <c r="G46" s="352" t="s">
        <v>33</v>
      </c>
      <c r="H46" s="353"/>
      <c r="I46" s="7"/>
      <c r="J46" s="430" t="s">
        <v>34</v>
      </c>
      <c r="K46" s="431"/>
      <c r="L46" s="343"/>
    </row>
    <row r="47" spans="1:14" ht="9.75" customHeight="1" x14ac:dyDescent="0.25">
      <c r="B47" s="346"/>
      <c r="C47" s="347"/>
      <c r="D47" s="311"/>
      <c r="E47" s="8"/>
      <c r="F47" s="8"/>
      <c r="G47" s="310"/>
      <c r="H47" s="311"/>
      <c r="I47" s="8"/>
      <c r="J47" s="310"/>
      <c r="K47" s="311"/>
      <c r="L47" s="45"/>
    </row>
    <row r="48" spans="1:14" x14ac:dyDescent="0.25">
      <c r="B48" s="156"/>
      <c r="C48" s="156"/>
      <c r="D48" s="156"/>
      <c r="E48" s="9"/>
      <c r="F48" s="9"/>
      <c r="G48" s="9"/>
      <c r="H48" s="9"/>
      <c r="I48" s="9"/>
      <c r="J48" s="9"/>
      <c r="K48" s="10"/>
      <c r="L48" s="10"/>
    </row>
    <row r="49" spans="2:12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10"/>
      <c r="K49" s="319" t="s">
        <v>109</v>
      </c>
      <c r="L49" s="319"/>
    </row>
    <row r="50" spans="2:12" x14ac:dyDescent="0.25">
      <c r="B50" s="87"/>
      <c r="C50" s="87"/>
      <c r="D50" s="87"/>
      <c r="E50" s="12"/>
      <c r="F50" s="12"/>
      <c r="G50" s="12"/>
      <c r="H50" s="12"/>
      <c r="I50" s="12"/>
      <c r="J50" s="12"/>
      <c r="K50" s="12"/>
      <c r="L50" s="121"/>
    </row>
    <row r="51" spans="2:12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10"/>
      <c r="K51" s="319" t="s">
        <v>87</v>
      </c>
      <c r="L51" s="319"/>
    </row>
    <row r="52" spans="2:12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21"/>
    </row>
    <row r="53" spans="2:12" x14ac:dyDescent="0.25">
      <c r="B53" s="157" t="s">
        <v>114</v>
      </c>
      <c r="C53" s="157"/>
      <c r="D53" s="157"/>
      <c r="E53" s="10"/>
      <c r="F53" s="10"/>
      <c r="G53" s="10"/>
      <c r="H53" s="10"/>
      <c r="I53" s="10"/>
      <c r="J53" s="10"/>
      <c r="K53" s="10"/>
      <c r="L53" s="10"/>
    </row>
    <row r="54" spans="2:12" x14ac:dyDescent="0.25">
      <c r="K54" s="10"/>
      <c r="L54" s="10"/>
    </row>
  </sheetData>
  <mergeCells count="110">
    <mergeCell ref="J29:K29"/>
    <mergeCell ref="J30:K30"/>
    <mergeCell ref="J31:K31"/>
    <mergeCell ref="J32:K32"/>
    <mergeCell ref="B29:G29"/>
    <mergeCell ref="B30:G30"/>
    <mergeCell ref="B47:D47"/>
    <mergeCell ref="G47:H47"/>
    <mergeCell ref="B39:G39"/>
    <mergeCell ref="H39:I39"/>
    <mergeCell ref="J39:K39"/>
    <mergeCell ref="J47:K47"/>
    <mergeCell ref="B44:L44"/>
    <mergeCell ref="B45:D46"/>
    <mergeCell ref="E45:K45"/>
    <mergeCell ref="L45:L46"/>
    <mergeCell ref="G46:H46"/>
    <mergeCell ref="J46:K46"/>
    <mergeCell ref="B41:G41"/>
    <mergeCell ref="B42:G42"/>
    <mergeCell ref="J41:K41"/>
    <mergeCell ref="J42:K42"/>
    <mergeCell ref="B40:L40"/>
    <mergeCell ref="J38:K38"/>
    <mergeCell ref="B38:G38"/>
    <mergeCell ref="H38:I38"/>
    <mergeCell ref="B33:G33"/>
    <mergeCell ref="H33:I33"/>
    <mergeCell ref="J33:K33"/>
    <mergeCell ref="B35:G35"/>
    <mergeCell ref="H35:I35"/>
    <mergeCell ref="J35:K35"/>
    <mergeCell ref="B37:G37"/>
    <mergeCell ref="J37:K37"/>
    <mergeCell ref="B34:G34"/>
    <mergeCell ref="J26:K26"/>
    <mergeCell ref="H25:I25"/>
    <mergeCell ref="J25:K25"/>
    <mergeCell ref="B25:G25"/>
    <mergeCell ref="J23:K23"/>
    <mergeCell ref="B27:G27"/>
    <mergeCell ref="H27:I27"/>
    <mergeCell ref="J27:K27"/>
    <mergeCell ref="B28:G28"/>
    <mergeCell ref="H28:I28"/>
    <mergeCell ref="J28:K28"/>
    <mergeCell ref="B26:G26"/>
    <mergeCell ref="H26:I26"/>
    <mergeCell ref="L5:L6"/>
    <mergeCell ref="J6:K6"/>
    <mergeCell ref="B11:G11"/>
    <mergeCell ref="H11:I11"/>
    <mergeCell ref="J11:K11"/>
    <mergeCell ref="B10:G10"/>
    <mergeCell ref="H10:I10"/>
    <mergeCell ref="J10:K10"/>
    <mergeCell ref="J9:K9"/>
    <mergeCell ref="B8:G8"/>
    <mergeCell ref="J8:K8"/>
    <mergeCell ref="B9:G9"/>
    <mergeCell ref="B7:G7"/>
    <mergeCell ref="J7:K7"/>
    <mergeCell ref="D2:K2"/>
    <mergeCell ref="C3:K3"/>
    <mergeCell ref="B5:G6"/>
    <mergeCell ref="H5:K5"/>
    <mergeCell ref="B36:G36"/>
    <mergeCell ref="H36:I36"/>
    <mergeCell ref="J36:K36"/>
    <mergeCell ref="B14:G14"/>
    <mergeCell ref="B12:G12"/>
    <mergeCell ref="H12:I12"/>
    <mergeCell ref="J12:K12"/>
    <mergeCell ref="B13:G13"/>
    <mergeCell ref="H13:I13"/>
    <mergeCell ref="J13:K13"/>
    <mergeCell ref="H18:I18"/>
    <mergeCell ref="J18:K18"/>
    <mergeCell ref="J34:K34"/>
    <mergeCell ref="B22:G22"/>
    <mergeCell ref="H22:I22"/>
    <mergeCell ref="J22:K22"/>
    <mergeCell ref="B20:G20"/>
    <mergeCell ref="H20:I20"/>
    <mergeCell ref="J20:K20"/>
    <mergeCell ref="B21:G21"/>
    <mergeCell ref="K49:L49"/>
    <mergeCell ref="K51:L51"/>
    <mergeCell ref="B31:G31"/>
    <mergeCell ref="B32:G32"/>
    <mergeCell ref="A5:A6"/>
    <mergeCell ref="J14:K14"/>
    <mergeCell ref="J19:K19"/>
    <mergeCell ref="B15:G15"/>
    <mergeCell ref="H15:I15"/>
    <mergeCell ref="J15:K15"/>
    <mergeCell ref="B16:G16"/>
    <mergeCell ref="H16:I16"/>
    <mergeCell ref="J16:K16"/>
    <mergeCell ref="B17:G17"/>
    <mergeCell ref="H17:I17"/>
    <mergeCell ref="J17:K17"/>
    <mergeCell ref="B18:G18"/>
    <mergeCell ref="B19:G19"/>
    <mergeCell ref="H21:I21"/>
    <mergeCell ref="J21:K21"/>
    <mergeCell ref="B23:G23"/>
    <mergeCell ref="B24:G24"/>
    <mergeCell ref="H24:I24"/>
    <mergeCell ref="J24:K24"/>
  </mergeCells>
  <pageMargins left="0.25" right="0.25" top="0.34" bottom="0.2" header="0.2" footer="0.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workbookViewId="0">
      <selection activeCell="H51" sqref="H51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28515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78</v>
      </c>
      <c r="C2" s="10">
        <v>8804</v>
      </c>
      <c r="D2" s="341" t="s">
        <v>108</v>
      </c>
      <c r="E2" s="341"/>
      <c r="F2" s="341"/>
      <c r="G2" s="341"/>
      <c r="H2" s="341"/>
      <c r="I2" s="341"/>
      <c r="J2" s="341"/>
      <c r="K2" s="341"/>
      <c r="L2" s="24" t="s">
        <v>73</v>
      </c>
    </row>
    <row r="3" spans="1:14" ht="15.75" customHeight="1" x14ac:dyDescent="0.25">
      <c r="B3" s="16" t="s">
        <v>77</v>
      </c>
      <c r="C3" s="281" t="s">
        <v>44</v>
      </c>
      <c r="D3" s="281"/>
      <c r="E3" s="281"/>
      <c r="F3" s="281"/>
      <c r="G3" s="281"/>
      <c r="H3" s="281"/>
      <c r="I3" s="281"/>
      <c r="J3" s="281"/>
      <c r="K3" s="281"/>
      <c r="L3" s="1"/>
      <c r="M3" s="6"/>
      <c r="N3" s="6"/>
    </row>
    <row r="4" spans="1:14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  <c r="M4" s="129"/>
      <c r="N4" s="137"/>
    </row>
    <row r="5" spans="1:14" ht="15" customHeight="1" x14ac:dyDescent="0.25">
      <c r="A5" s="432" t="s">
        <v>29</v>
      </c>
      <c r="B5" s="277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291"/>
      <c r="L5" s="342" t="s">
        <v>4</v>
      </c>
      <c r="M5" s="27"/>
      <c r="N5" s="6"/>
    </row>
    <row r="6" spans="1:14" ht="24" customHeight="1" x14ac:dyDescent="0.25">
      <c r="A6" s="433"/>
      <c r="B6" s="286"/>
      <c r="C6" s="287"/>
      <c r="D6" s="287"/>
      <c r="E6" s="287"/>
      <c r="F6" s="287"/>
      <c r="G6" s="288"/>
      <c r="H6" s="64" t="s">
        <v>2</v>
      </c>
      <c r="I6" s="3"/>
      <c r="J6" s="279" t="s">
        <v>3</v>
      </c>
      <c r="K6" s="280"/>
      <c r="L6" s="343"/>
      <c r="M6" s="26"/>
      <c r="N6" s="7"/>
    </row>
    <row r="7" spans="1:14" ht="15" customHeight="1" x14ac:dyDescent="0.25">
      <c r="A7" s="8"/>
      <c r="B7" s="292" t="s">
        <v>79</v>
      </c>
      <c r="C7" s="293"/>
      <c r="D7" s="293"/>
      <c r="E7" s="293"/>
      <c r="F7" s="293"/>
      <c r="G7" s="294"/>
      <c r="H7" s="72">
        <v>142310</v>
      </c>
      <c r="I7" s="94"/>
      <c r="J7" s="310"/>
      <c r="K7" s="311"/>
      <c r="L7" s="19"/>
      <c r="M7" s="91"/>
      <c r="N7" s="94"/>
    </row>
    <row r="8" spans="1:14" ht="15" customHeight="1" x14ac:dyDescent="0.25">
      <c r="A8" s="8"/>
      <c r="B8" s="292" t="s">
        <v>80</v>
      </c>
      <c r="C8" s="293"/>
      <c r="D8" s="293"/>
      <c r="E8" s="293"/>
      <c r="F8" s="293"/>
      <c r="G8" s="294"/>
      <c r="H8" s="72">
        <v>142320</v>
      </c>
      <c r="I8" s="94"/>
      <c r="J8" s="310"/>
      <c r="K8" s="311"/>
      <c r="L8" s="19"/>
      <c r="M8" s="91"/>
      <c r="N8" s="94"/>
    </row>
    <row r="9" spans="1:14" ht="15" customHeight="1" x14ac:dyDescent="0.25">
      <c r="A9" s="107"/>
      <c r="B9" s="299"/>
      <c r="C9" s="300"/>
      <c r="D9" s="300"/>
      <c r="E9" s="300"/>
      <c r="F9" s="300"/>
      <c r="G9" s="301"/>
      <c r="H9" s="97"/>
      <c r="I9" s="105"/>
      <c r="J9" s="279"/>
      <c r="K9" s="280"/>
      <c r="L9" s="96"/>
      <c r="M9" s="91"/>
      <c r="N9" s="94"/>
    </row>
    <row r="10" spans="1:14" s="2" customFormat="1" ht="15" customHeight="1" x14ac:dyDescent="0.25">
      <c r="A10" s="38"/>
      <c r="B10" s="302" t="s">
        <v>5</v>
      </c>
      <c r="C10" s="303"/>
      <c r="D10" s="303"/>
      <c r="E10" s="303"/>
      <c r="F10" s="303"/>
      <c r="G10" s="304"/>
      <c r="H10" s="305"/>
      <c r="I10" s="306"/>
      <c r="J10" s="305">
        <v>211180</v>
      </c>
      <c r="K10" s="306"/>
      <c r="L10" s="36">
        <v>3082000</v>
      </c>
      <c r="M10" s="29"/>
      <c r="N10" s="4"/>
    </row>
    <row r="11" spans="1:14" s="2" customFormat="1" ht="15" customHeight="1" x14ac:dyDescent="0.25">
      <c r="A11" s="38"/>
      <c r="B11" s="302" t="s">
        <v>6</v>
      </c>
      <c r="C11" s="303"/>
      <c r="D11" s="303"/>
      <c r="E11" s="303"/>
      <c r="F11" s="303"/>
      <c r="G11" s="304"/>
      <c r="H11" s="305"/>
      <c r="I11" s="306"/>
      <c r="J11" s="305">
        <v>212100</v>
      </c>
      <c r="K11" s="306"/>
      <c r="L11" s="36">
        <v>708800</v>
      </c>
      <c r="M11" s="29"/>
      <c r="N11" s="4"/>
    </row>
    <row r="12" spans="1:14" s="2" customFormat="1" ht="15" customHeight="1" x14ac:dyDescent="0.25">
      <c r="A12" s="38"/>
      <c r="B12" s="302" t="s">
        <v>7</v>
      </c>
      <c r="C12" s="303"/>
      <c r="D12" s="303"/>
      <c r="E12" s="303"/>
      <c r="F12" s="303"/>
      <c r="G12" s="304"/>
      <c r="H12" s="305"/>
      <c r="I12" s="306"/>
      <c r="J12" s="305">
        <v>212210</v>
      </c>
      <c r="K12" s="306"/>
      <c r="L12" s="36">
        <v>138600</v>
      </c>
      <c r="M12" s="29"/>
      <c r="N12" s="4"/>
    </row>
    <row r="13" spans="1:14" s="2" customFormat="1" ht="15" customHeight="1" x14ac:dyDescent="0.25">
      <c r="A13" s="38"/>
      <c r="B13" s="302" t="s">
        <v>27</v>
      </c>
      <c r="C13" s="303"/>
      <c r="D13" s="303"/>
      <c r="E13" s="303"/>
      <c r="F13" s="303"/>
      <c r="G13" s="304"/>
      <c r="H13" s="305"/>
      <c r="I13" s="306"/>
      <c r="J13" s="305">
        <v>273500</v>
      </c>
      <c r="K13" s="306"/>
      <c r="L13" s="36">
        <v>15300</v>
      </c>
      <c r="M13" s="29"/>
      <c r="N13" s="4"/>
    </row>
    <row r="14" spans="1:14" s="2" customFormat="1" ht="15" customHeight="1" x14ac:dyDescent="0.25">
      <c r="A14" s="38"/>
      <c r="B14" s="302"/>
      <c r="C14" s="371"/>
      <c r="D14" s="371"/>
      <c r="E14" s="371"/>
      <c r="F14" s="371"/>
      <c r="G14" s="372"/>
      <c r="H14" s="58"/>
      <c r="I14" s="59"/>
      <c r="J14" s="305">
        <v>2221</v>
      </c>
      <c r="K14" s="306"/>
      <c r="L14" s="36">
        <f>SUM(L15:L18)</f>
        <v>879100</v>
      </c>
      <c r="M14" s="59"/>
      <c r="N14" s="54"/>
    </row>
    <row r="15" spans="1:14" ht="15" customHeight="1" x14ac:dyDescent="0.25">
      <c r="A15" s="39"/>
      <c r="B15" s="307" t="s">
        <v>8</v>
      </c>
      <c r="C15" s="308"/>
      <c r="D15" s="308"/>
      <c r="E15" s="308"/>
      <c r="F15" s="308"/>
      <c r="G15" s="309"/>
      <c r="H15" s="310"/>
      <c r="I15" s="311"/>
      <c r="J15" s="310">
        <v>222110</v>
      </c>
      <c r="K15" s="311"/>
      <c r="L15" s="36">
        <v>140000</v>
      </c>
      <c r="M15" s="26"/>
      <c r="N15" s="7"/>
    </row>
    <row r="16" spans="1:14" ht="15" customHeight="1" x14ac:dyDescent="0.25">
      <c r="A16" s="39"/>
      <c r="B16" s="307" t="s">
        <v>9</v>
      </c>
      <c r="C16" s="308"/>
      <c r="D16" s="308"/>
      <c r="E16" s="308"/>
      <c r="F16" s="308"/>
      <c r="G16" s="309"/>
      <c r="H16" s="310"/>
      <c r="I16" s="311"/>
      <c r="J16" s="310">
        <v>222130</v>
      </c>
      <c r="K16" s="311"/>
      <c r="L16" s="37">
        <v>620000</v>
      </c>
      <c r="M16" s="26"/>
      <c r="N16" s="7"/>
    </row>
    <row r="17" spans="1:14" ht="15" customHeight="1" x14ac:dyDescent="0.25">
      <c r="A17" s="39"/>
      <c r="B17" s="307" t="s">
        <v>10</v>
      </c>
      <c r="C17" s="308"/>
      <c r="D17" s="308"/>
      <c r="E17" s="308"/>
      <c r="F17" s="308"/>
      <c r="G17" s="309"/>
      <c r="H17" s="310"/>
      <c r="I17" s="311"/>
      <c r="J17" s="310">
        <v>222140</v>
      </c>
      <c r="K17" s="311"/>
      <c r="L17" s="36">
        <v>105000</v>
      </c>
      <c r="M17" s="26"/>
      <c r="N17" s="7"/>
    </row>
    <row r="18" spans="1:14" ht="15" customHeight="1" x14ac:dyDescent="0.25">
      <c r="A18" s="39"/>
      <c r="B18" s="307" t="s">
        <v>11</v>
      </c>
      <c r="C18" s="308"/>
      <c r="D18" s="308"/>
      <c r="E18" s="308"/>
      <c r="F18" s="308"/>
      <c r="G18" s="309"/>
      <c r="H18" s="310"/>
      <c r="I18" s="311"/>
      <c r="J18" s="310">
        <v>222190</v>
      </c>
      <c r="K18" s="311"/>
      <c r="L18" s="36">
        <v>14100</v>
      </c>
      <c r="M18" s="26"/>
      <c r="N18" s="7"/>
    </row>
    <row r="19" spans="1:14" ht="15" customHeight="1" x14ac:dyDescent="0.25">
      <c r="A19" s="39"/>
      <c r="B19" s="302"/>
      <c r="C19" s="371"/>
      <c r="D19" s="371"/>
      <c r="E19" s="371"/>
      <c r="F19" s="371"/>
      <c r="G19" s="372"/>
      <c r="H19" s="57"/>
      <c r="I19" s="56"/>
      <c r="J19" s="344">
        <v>2222</v>
      </c>
      <c r="K19" s="345"/>
      <c r="L19" s="36">
        <f>SUM(L20:L21)</f>
        <v>12100</v>
      </c>
      <c r="M19" s="56"/>
      <c r="N19" s="55"/>
    </row>
    <row r="20" spans="1:14" ht="15" customHeight="1" x14ac:dyDescent="0.25">
      <c r="A20" s="39"/>
      <c r="B20" s="307" t="s">
        <v>12</v>
      </c>
      <c r="C20" s="308"/>
      <c r="D20" s="308"/>
      <c r="E20" s="308"/>
      <c r="F20" s="308"/>
      <c r="G20" s="309"/>
      <c r="H20" s="310"/>
      <c r="I20" s="311"/>
      <c r="J20" s="310">
        <v>222210</v>
      </c>
      <c r="K20" s="311"/>
      <c r="L20" s="36">
        <v>8300</v>
      </c>
      <c r="M20" s="26"/>
      <c r="N20" s="7"/>
    </row>
    <row r="21" spans="1:14" ht="15" customHeight="1" x14ac:dyDescent="0.25">
      <c r="A21" s="39"/>
      <c r="B21" s="307" t="s">
        <v>13</v>
      </c>
      <c r="C21" s="308"/>
      <c r="D21" s="308"/>
      <c r="E21" s="308"/>
      <c r="F21" s="308"/>
      <c r="G21" s="309"/>
      <c r="H21" s="310"/>
      <c r="I21" s="311"/>
      <c r="J21" s="310">
        <v>222220</v>
      </c>
      <c r="K21" s="311"/>
      <c r="L21" s="36">
        <v>3800</v>
      </c>
      <c r="M21" s="26"/>
      <c r="N21" s="7"/>
    </row>
    <row r="22" spans="1:14" ht="15" customHeight="1" x14ac:dyDescent="0.25">
      <c r="A22" s="39"/>
      <c r="B22" s="307" t="s">
        <v>14</v>
      </c>
      <c r="C22" s="308"/>
      <c r="D22" s="308"/>
      <c r="E22" s="308"/>
      <c r="F22" s="308"/>
      <c r="G22" s="309"/>
      <c r="H22" s="310"/>
      <c r="I22" s="311"/>
      <c r="J22" s="310">
        <v>222500</v>
      </c>
      <c r="K22" s="311"/>
      <c r="L22" s="36">
        <v>83700</v>
      </c>
      <c r="M22" s="26"/>
      <c r="N22" s="7"/>
    </row>
    <row r="23" spans="1:14" ht="15" customHeight="1" x14ac:dyDescent="0.25">
      <c r="A23" s="39"/>
      <c r="B23" s="307"/>
      <c r="C23" s="308"/>
      <c r="D23" s="308"/>
      <c r="E23" s="308"/>
      <c r="F23" s="308"/>
      <c r="G23" s="309"/>
      <c r="H23" s="62"/>
      <c r="I23" s="63"/>
      <c r="J23" s="344">
        <v>2229</v>
      </c>
      <c r="K23" s="345"/>
      <c r="L23" s="36">
        <f>SUM(L24:L26)</f>
        <v>31800</v>
      </c>
      <c r="M23" s="63"/>
      <c r="N23" s="61"/>
    </row>
    <row r="24" spans="1:14" ht="15" customHeight="1" x14ac:dyDescent="0.25">
      <c r="A24" s="39"/>
      <c r="B24" s="307" t="s">
        <v>50</v>
      </c>
      <c r="C24" s="308"/>
      <c r="D24" s="308"/>
      <c r="E24" s="308"/>
      <c r="F24" s="308"/>
      <c r="G24" s="309"/>
      <c r="H24" s="25"/>
      <c r="I24" s="26"/>
      <c r="J24" s="310">
        <v>222940</v>
      </c>
      <c r="K24" s="311"/>
      <c r="L24" s="36">
        <v>27000</v>
      </c>
      <c r="M24" s="26"/>
      <c r="N24" s="7"/>
    </row>
    <row r="25" spans="1:14" ht="15" customHeight="1" x14ac:dyDescent="0.25">
      <c r="A25" s="39"/>
      <c r="B25" s="307" t="s">
        <v>15</v>
      </c>
      <c r="C25" s="308"/>
      <c r="D25" s="308"/>
      <c r="E25" s="308"/>
      <c r="F25" s="308"/>
      <c r="G25" s="309"/>
      <c r="H25" s="310"/>
      <c r="I25" s="311"/>
      <c r="J25" s="310">
        <v>222980</v>
      </c>
      <c r="K25" s="311"/>
      <c r="L25" s="37">
        <v>1800</v>
      </c>
      <c r="M25" s="26"/>
      <c r="N25" s="7"/>
    </row>
    <row r="26" spans="1:14" ht="15" customHeight="1" x14ac:dyDescent="0.25">
      <c r="A26" s="39"/>
      <c r="B26" s="307" t="s">
        <v>16</v>
      </c>
      <c r="C26" s="308"/>
      <c r="D26" s="308"/>
      <c r="E26" s="308"/>
      <c r="F26" s="308"/>
      <c r="G26" s="309"/>
      <c r="H26" s="310"/>
      <c r="I26" s="311"/>
      <c r="J26" s="310">
        <v>222990</v>
      </c>
      <c r="K26" s="311"/>
      <c r="L26" s="37">
        <v>3000</v>
      </c>
      <c r="M26" s="26"/>
      <c r="N26" s="7"/>
    </row>
    <row r="27" spans="1:14" ht="15" customHeight="1" x14ac:dyDescent="0.25">
      <c r="A27" s="39"/>
      <c r="B27" s="307" t="s">
        <v>17</v>
      </c>
      <c r="C27" s="308"/>
      <c r="D27" s="308"/>
      <c r="E27" s="308"/>
      <c r="F27" s="308"/>
      <c r="G27" s="309"/>
      <c r="H27" s="310"/>
      <c r="I27" s="311"/>
      <c r="J27" s="310">
        <v>311120</v>
      </c>
      <c r="K27" s="311"/>
      <c r="L27" s="37">
        <v>0</v>
      </c>
      <c r="M27" s="26"/>
      <c r="N27" s="7"/>
    </row>
    <row r="28" spans="1:14" ht="15" customHeight="1" x14ac:dyDescent="0.25">
      <c r="A28" s="39"/>
      <c r="B28" s="307" t="s">
        <v>18</v>
      </c>
      <c r="C28" s="308"/>
      <c r="D28" s="308"/>
      <c r="E28" s="308"/>
      <c r="F28" s="308"/>
      <c r="G28" s="309"/>
      <c r="H28" s="310"/>
      <c r="I28" s="311"/>
      <c r="J28" s="310">
        <v>314110</v>
      </c>
      <c r="K28" s="311"/>
      <c r="L28" s="37">
        <v>14600</v>
      </c>
      <c r="M28" s="26"/>
      <c r="N28" s="7"/>
    </row>
    <row r="29" spans="1:14" ht="15" customHeight="1" x14ac:dyDescent="0.25">
      <c r="A29" s="39"/>
      <c r="B29" s="315" t="s">
        <v>19</v>
      </c>
      <c r="C29" s="316"/>
      <c r="D29" s="316"/>
      <c r="E29" s="316"/>
      <c r="F29" s="316"/>
      <c r="G29" s="317"/>
      <c r="H29" s="310"/>
      <c r="I29" s="311"/>
      <c r="J29" s="310">
        <v>316110</v>
      </c>
      <c r="K29" s="311"/>
      <c r="L29" s="37">
        <v>81400</v>
      </c>
      <c r="M29" s="26"/>
      <c r="N29" s="7"/>
    </row>
    <row r="30" spans="1:14" ht="15" customHeight="1" x14ac:dyDescent="0.25">
      <c r="A30" s="39"/>
      <c r="B30" s="307" t="s">
        <v>22</v>
      </c>
      <c r="C30" s="308"/>
      <c r="D30" s="308"/>
      <c r="E30" s="308"/>
      <c r="F30" s="308"/>
      <c r="G30" s="309"/>
      <c r="H30" s="310"/>
      <c r="I30" s="311"/>
      <c r="J30" s="310">
        <v>334110</v>
      </c>
      <c r="K30" s="311"/>
      <c r="L30" s="37">
        <v>3800</v>
      </c>
      <c r="M30" s="26"/>
      <c r="N30" s="7"/>
    </row>
    <row r="31" spans="1:14" ht="15" customHeight="1" x14ac:dyDescent="0.25">
      <c r="A31" s="39"/>
      <c r="B31" s="266"/>
      <c r="C31" s="267"/>
      <c r="D31" s="267"/>
      <c r="E31" s="267"/>
      <c r="F31" s="267"/>
      <c r="G31" s="268"/>
      <c r="H31" s="269"/>
      <c r="I31" s="270"/>
      <c r="J31" s="310">
        <v>335110</v>
      </c>
      <c r="K31" s="311"/>
      <c r="L31" s="37">
        <v>0</v>
      </c>
      <c r="M31" s="270"/>
      <c r="N31" s="271"/>
    </row>
    <row r="32" spans="1:14" ht="15" customHeight="1" x14ac:dyDescent="0.25">
      <c r="A32" s="39"/>
      <c r="B32" s="307" t="s">
        <v>24</v>
      </c>
      <c r="C32" s="308"/>
      <c r="D32" s="308"/>
      <c r="E32" s="308"/>
      <c r="F32" s="308"/>
      <c r="G32" s="309"/>
      <c r="H32" s="310"/>
      <c r="I32" s="311"/>
      <c r="J32" s="310">
        <v>336110</v>
      </c>
      <c r="K32" s="311"/>
      <c r="L32" s="37">
        <v>21900</v>
      </c>
      <c r="M32" s="26"/>
      <c r="N32" s="7"/>
    </row>
    <row r="33" spans="1:14" ht="15" customHeight="1" x14ac:dyDescent="0.25">
      <c r="A33" s="39"/>
      <c r="B33" s="307" t="s">
        <v>25</v>
      </c>
      <c r="C33" s="308"/>
      <c r="D33" s="308"/>
      <c r="E33" s="308"/>
      <c r="F33" s="308"/>
      <c r="G33" s="309"/>
      <c r="H33" s="310"/>
      <c r="I33" s="311"/>
      <c r="J33" s="310">
        <v>337110</v>
      </c>
      <c r="K33" s="311"/>
      <c r="L33" s="37">
        <v>47200</v>
      </c>
      <c r="M33" s="26"/>
      <c r="N33" s="7"/>
    </row>
    <row r="34" spans="1:14" ht="15" customHeight="1" x14ac:dyDescent="0.25">
      <c r="A34" s="49"/>
      <c r="B34" s="307" t="s">
        <v>26</v>
      </c>
      <c r="C34" s="308"/>
      <c r="D34" s="308"/>
      <c r="E34" s="308"/>
      <c r="F34" s="308"/>
      <c r="G34" s="309"/>
      <c r="H34" s="257"/>
      <c r="I34" s="258"/>
      <c r="J34" s="310">
        <v>338110</v>
      </c>
      <c r="K34" s="311"/>
      <c r="L34" s="51">
        <v>1200</v>
      </c>
      <c r="M34" s="156"/>
      <c r="N34" s="156"/>
    </row>
    <row r="35" spans="1:14" ht="15" customHeight="1" thickBot="1" x14ac:dyDescent="0.3">
      <c r="A35" s="40"/>
      <c r="B35" s="420" t="s">
        <v>58</v>
      </c>
      <c r="C35" s="421"/>
      <c r="D35" s="421"/>
      <c r="E35" s="421"/>
      <c r="F35" s="421"/>
      <c r="G35" s="422"/>
      <c r="H35" s="336"/>
      <c r="I35" s="337"/>
      <c r="J35" s="336">
        <v>339110</v>
      </c>
      <c r="K35" s="337"/>
      <c r="L35" s="41">
        <v>0</v>
      </c>
      <c r="M35" s="69"/>
      <c r="N35" s="69"/>
    </row>
    <row r="36" spans="1:14" ht="15" customHeight="1" thickBot="1" x14ac:dyDescent="0.3">
      <c r="A36" s="43"/>
      <c r="B36" s="324" t="s">
        <v>28</v>
      </c>
      <c r="C36" s="325"/>
      <c r="D36" s="325"/>
      <c r="E36" s="325"/>
      <c r="F36" s="325"/>
      <c r="G36" s="326"/>
      <c r="H36" s="327"/>
      <c r="I36" s="328"/>
      <c r="J36" s="327"/>
      <c r="K36" s="328"/>
      <c r="L36" s="44">
        <f>SUM(L27:O35)+SUM(L22:L23)+L19+SUM(L11:L14)+L10</f>
        <v>5121500</v>
      </c>
      <c r="M36" s="42"/>
      <c r="N36" s="20"/>
    </row>
    <row r="37" spans="1:14" ht="15" customHeight="1" x14ac:dyDescent="0.25">
      <c r="A37" s="8"/>
      <c r="B37" s="416" t="s">
        <v>74</v>
      </c>
      <c r="C37" s="331"/>
      <c r="D37" s="331"/>
      <c r="E37" s="331"/>
      <c r="F37" s="331"/>
      <c r="G37" s="331"/>
      <c r="H37" s="331"/>
      <c r="I37" s="331"/>
      <c r="J37" s="331"/>
      <c r="K37" s="331"/>
      <c r="L37" s="332"/>
      <c r="M37" s="103"/>
      <c r="N37" s="103"/>
    </row>
    <row r="38" spans="1:14" s="23" customFormat="1" ht="15" customHeight="1" x14ac:dyDescent="0.25">
      <c r="A38" s="8"/>
      <c r="B38" s="302" t="s">
        <v>82</v>
      </c>
      <c r="C38" s="303"/>
      <c r="D38" s="303"/>
      <c r="E38" s="303"/>
      <c r="F38" s="303"/>
      <c r="G38" s="304"/>
      <c r="H38" s="94"/>
      <c r="I38" s="94"/>
      <c r="J38" s="310">
        <v>222990</v>
      </c>
      <c r="K38" s="311"/>
      <c r="L38" s="36">
        <v>495800</v>
      </c>
      <c r="M38" s="28"/>
      <c r="N38" s="28"/>
    </row>
    <row r="39" spans="1:14" s="23" customFormat="1" ht="15" customHeight="1" x14ac:dyDescent="0.25">
      <c r="A39" s="8"/>
      <c r="B39" s="330" t="s">
        <v>81</v>
      </c>
      <c r="C39" s="331"/>
      <c r="D39" s="331"/>
      <c r="E39" s="331"/>
      <c r="F39" s="331"/>
      <c r="G39" s="332"/>
      <c r="H39" s="94"/>
      <c r="I39" s="94"/>
      <c r="J39" s="310"/>
      <c r="K39" s="311"/>
      <c r="L39" s="19">
        <f>SUM(L36+L38)</f>
        <v>5617300</v>
      </c>
      <c r="M39" s="28"/>
      <c r="N39" s="28"/>
    </row>
    <row r="40" spans="1:14" s="23" customFormat="1" ht="15" customHeight="1" x14ac:dyDescent="0.25">
      <c r="A40" s="9"/>
      <c r="B40" s="21"/>
      <c r="C40" s="21"/>
      <c r="D40" s="21"/>
      <c r="E40" s="21"/>
      <c r="F40" s="21"/>
      <c r="G40" s="21"/>
      <c r="H40" s="81"/>
      <c r="I40" s="81"/>
      <c r="J40" s="81"/>
      <c r="K40" s="81"/>
      <c r="L40" s="22"/>
      <c r="M40" s="81"/>
      <c r="N40" s="81"/>
    </row>
    <row r="41" spans="1:14" ht="15" customHeight="1" thickBot="1" x14ac:dyDescent="0.3">
      <c r="B41" s="378" t="s">
        <v>30</v>
      </c>
      <c r="C41" s="378"/>
      <c r="D41" s="378"/>
      <c r="E41" s="378"/>
      <c r="F41" s="378"/>
      <c r="G41" s="378"/>
      <c r="H41" s="378"/>
      <c r="I41" s="378"/>
      <c r="J41" s="378"/>
      <c r="K41" s="378"/>
      <c r="L41" s="378"/>
    </row>
    <row r="42" spans="1:14" ht="15" customHeight="1" x14ac:dyDescent="0.25">
      <c r="B42" s="354" t="s">
        <v>0</v>
      </c>
      <c r="C42" s="355"/>
      <c r="D42" s="356"/>
      <c r="E42" s="360" t="s">
        <v>1</v>
      </c>
      <c r="F42" s="361"/>
      <c r="G42" s="361"/>
      <c r="H42" s="361"/>
      <c r="I42" s="361"/>
      <c r="J42" s="361"/>
      <c r="K42" s="428"/>
      <c r="L42" s="351" t="s">
        <v>4</v>
      </c>
    </row>
    <row r="43" spans="1:14" ht="15" customHeight="1" x14ac:dyDescent="0.25">
      <c r="B43" s="357"/>
      <c r="C43" s="358"/>
      <c r="D43" s="359"/>
      <c r="E43" s="7" t="s">
        <v>31</v>
      </c>
      <c r="F43" s="7" t="s">
        <v>32</v>
      </c>
      <c r="G43" s="352" t="s">
        <v>33</v>
      </c>
      <c r="H43" s="353"/>
      <c r="I43" s="7"/>
      <c r="J43" s="352" t="s">
        <v>34</v>
      </c>
      <c r="K43" s="353"/>
      <c r="L43" s="343"/>
    </row>
    <row r="44" spans="1:14" ht="15" customHeight="1" x14ac:dyDescent="0.25">
      <c r="B44" s="346"/>
      <c r="C44" s="347"/>
      <c r="D44" s="311"/>
      <c r="E44" s="8"/>
      <c r="F44" s="8"/>
      <c r="G44" s="310"/>
      <c r="H44" s="311"/>
      <c r="I44" s="8"/>
      <c r="J44" s="310"/>
      <c r="K44" s="311"/>
      <c r="L44" s="45"/>
    </row>
    <row r="45" spans="1:14" x14ac:dyDescent="0.25">
      <c r="B45" s="150"/>
      <c r="C45" s="150"/>
      <c r="D45" s="150"/>
      <c r="E45" s="9"/>
      <c r="F45" s="9"/>
      <c r="G45" s="150"/>
      <c r="H45" s="150"/>
      <c r="I45" s="9"/>
      <c r="J45" s="150"/>
      <c r="K45" s="150"/>
      <c r="L45" s="9"/>
    </row>
    <row r="46" spans="1:14" x14ac:dyDescent="0.25">
      <c r="B46" s="150"/>
      <c r="C46" s="150"/>
      <c r="D46" s="150"/>
      <c r="E46" s="9"/>
      <c r="F46" s="9"/>
      <c r="G46" s="150"/>
      <c r="H46" s="150"/>
      <c r="I46" s="9"/>
      <c r="J46" s="150"/>
      <c r="K46" s="150"/>
      <c r="L46" s="9"/>
    </row>
    <row r="47" spans="1:14" x14ac:dyDescent="0.25">
      <c r="B47" s="150"/>
      <c r="C47" s="150"/>
      <c r="D47" s="150"/>
      <c r="E47" s="9"/>
      <c r="F47" s="9"/>
      <c r="G47" s="150"/>
      <c r="H47" s="150"/>
      <c r="I47" s="9"/>
      <c r="J47" s="150"/>
      <c r="K47" s="150"/>
      <c r="L47" s="9"/>
    </row>
    <row r="48" spans="1:14" x14ac:dyDescent="0.25">
      <c r="B48" s="150"/>
      <c r="C48" s="150"/>
      <c r="D48" s="150"/>
      <c r="E48" s="9"/>
      <c r="F48" s="9"/>
      <c r="G48" s="150"/>
      <c r="H48" s="150"/>
      <c r="I48" s="9"/>
      <c r="J48" s="150"/>
      <c r="K48" s="150"/>
      <c r="L48" s="9"/>
    </row>
    <row r="49" spans="2:12" ht="9.75" customHeight="1" x14ac:dyDescent="0.25">
      <c r="B49" s="28"/>
      <c r="C49" s="28"/>
      <c r="D49" s="28"/>
      <c r="E49" s="9"/>
      <c r="F49" s="9"/>
      <c r="G49" s="28"/>
      <c r="H49" s="28"/>
      <c r="I49" s="9"/>
      <c r="J49" s="28"/>
      <c r="K49" s="28"/>
      <c r="L49" s="9"/>
    </row>
    <row r="50" spans="2:12" x14ac:dyDescent="0.25">
      <c r="B50" s="10" t="s">
        <v>35</v>
      </c>
      <c r="C50" s="10"/>
      <c r="D50" s="10"/>
      <c r="E50" s="10"/>
      <c r="F50" s="10"/>
      <c r="G50" s="10"/>
      <c r="H50" s="10"/>
      <c r="I50" s="10"/>
      <c r="J50" s="10"/>
      <c r="K50" s="319" t="s">
        <v>109</v>
      </c>
      <c r="L50" s="319"/>
    </row>
    <row r="51" spans="2:12" ht="13.9" customHeight="1" x14ac:dyDescent="0.25">
      <c r="B51" s="87"/>
      <c r="C51" s="87"/>
      <c r="D51" s="87"/>
      <c r="E51" s="12"/>
      <c r="F51" s="12"/>
      <c r="G51" s="12"/>
      <c r="H51" s="12"/>
      <c r="I51" s="12"/>
      <c r="J51" s="12"/>
      <c r="K51" s="12"/>
      <c r="L51" s="256"/>
    </row>
    <row r="52" spans="2:12" ht="16.5" customHeight="1" x14ac:dyDescent="0.25">
      <c r="B52" s="10" t="s">
        <v>36</v>
      </c>
      <c r="C52" s="10"/>
      <c r="D52" s="10"/>
      <c r="E52" s="10"/>
      <c r="F52" s="10"/>
      <c r="G52" s="10"/>
      <c r="H52" s="10"/>
      <c r="I52" s="10"/>
      <c r="J52" s="10"/>
      <c r="K52" s="319" t="s">
        <v>87</v>
      </c>
      <c r="L52" s="319"/>
    </row>
    <row r="53" spans="2:12" ht="12.75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256"/>
    </row>
    <row r="54" spans="2:12" ht="22.5" customHeight="1" x14ac:dyDescent="0.25">
      <c r="B54" s="157" t="s">
        <v>115</v>
      </c>
      <c r="C54" s="157"/>
      <c r="D54" s="157"/>
      <c r="E54" s="10"/>
      <c r="F54" s="10"/>
      <c r="G54" s="10"/>
      <c r="H54" s="10"/>
      <c r="I54" s="10"/>
      <c r="J54" s="10"/>
      <c r="K54" s="10"/>
      <c r="L54" s="10"/>
    </row>
  </sheetData>
  <mergeCells count="103">
    <mergeCell ref="B44:D44"/>
    <mergeCell ref="G44:H44"/>
    <mergeCell ref="J44:K44"/>
    <mergeCell ref="B41:L41"/>
    <mergeCell ref="B42:D43"/>
    <mergeCell ref="E42:K42"/>
    <mergeCell ref="L42:L43"/>
    <mergeCell ref="G43:H43"/>
    <mergeCell ref="J43:K43"/>
    <mergeCell ref="B38:G38"/>
    <mergeCell ref="J38:K38"/>
    <mergeCell ref="B39:G39"/>
    <mergeCell ref="J39:K39"/>
    <mergeCell ref="B19:G19"/>
    <mergeCell ref="J24:K24"/>
    <mergeCell ref="B33:G33"/>
    <mergeCell ref="H33:I33"/>
    <mergeCell ref="J33:K33"/>
    <mergeCell ref="B36:G36"/>
    <mergeCell ref="H36:I36"/>
    <mergeCell ref="J36:K36"/>
    <mergeCell ref="B30:G30"/>
    <mergeCell ref="H30:I30"/>
    <mergeCell ref="B35:G35"/>
    <mergeCell ref="H35:I35"/>
    <mergeCell ref="H21:I21"/>
    <mergeCell ref="J21:K21"/>
    <mergeCell ref="J35:K35"/>
    <mergeCell ref="B27:G27"/>
    <mergeCell ref="H27:I27"/>
    <mergeCell ref="J27:K27"/>
    <mergeCell ref="B28:G28"/>
    <mergeCell ref="H28:I28"/>
    <mergeCell ref="J28:K28"/>
    <mergeCell ref="J30:K30"/>
    <mergeCell ref="B32:G32"/>
    <mergeCell ref="H32:I32"/>
    <mergeCell ref="J32:K32"/>
    <mergeCell ref="B29:G29"/>
    <mergeCell ref="H29:I29"/>
    <mergeCell ref="J29:K29"/>
    <mergeCell ref="J34:K34"/>
    <mergeCell ref="B34:G34"/>
    <mergeCell ref="J31:K31"/>
    <mergeCell ref="J22:K22"/>
    <mergeCell ref="B25:G25"/>
    <mergeCell ref="H25:I25"/>
    <mergeCell ref="J25:K25"/>
    <mergeCell ref="B24:G24"/>
    <mergeCell ref="J23:K23"/>
    <mergeCell ref="B23:G23"/>
    <mergeCell ref="D2:K2"/>
    <mergeCell ref="C3:K3"/>
    <mergeCell ref="B5:G6"/>
    <mergeCell ref="H5:K5"/>
    <mergeCell ref="B10:G10"/>
    <mergeCell ref="H10:I10"/>
    <mergeCell ref="J10:K10"/>
    <mergeCell ref="B7:G7"/>
    <mergeCell ref="J7:K7"/>
    <mergeCell ref="B8:G8"/>
    <mergeCell ref="J8:K8"/>
    <mergeCell ref="B9:G9"/>
    <mergeCell ref="J9:K9"/>
    <mergeCell ref="B20:G20"/>
    <mergeCell ref="H20:I20"/>
    <mergeCell ref="J20:K20"/>
    <mergeCell ref="B21:G21"/>
    <mergeCell ref="A5:A6"/>
    <mergeCell ref="J19:K19"/>
    <mergeCell ref="L5:L6"/>
    <mergeCell ref="J6:K6"/>
    <mergeCell ref="B12:G12"/>
    <mergeCell ref="H12:I12"/>
    <mergeCell ref="J12:K12"/>
    <mergeCell ref="B13:G13"/>
    <mergeCell ref="H13:I13"/>
    <mergeCell ref="J13:K13"/>
    <mergeCell ref="J14:K14"/>
    <mergeCell ref="K50:L50"/>
    <mergeCell ref="K52:L52"/>
    <mergeCell ref="B11:G11"/>
    <mergeCell ref="H11:I11"/>
    <mergeCell ref="J11:K11"/>
    <mergeCell ref="B17:G17"/>
    <mergeCell ref="H17:I17"/>
    <mergeCell ref="J17:K17"/>
    <mergeCell ref="B14:G14"/>
    <mergeCell ref="B18:G18"/>
    <mergeCell ref="B15:G15"/>
    <mergeCell ref="H15:I15"/>
    <mergeCell ref="J15:K15"/>
    <mergeCell ref="B16:G16"/>
    <mergeCell ref="H16:I16"/>
    <mergeCell ref="J16:K16"/>
    <mergeCell ref="H18:I18"/>
    <mergeCell ref="J18:K18"/>
    <mergeCell ref="B37:L37"/>
    <mergeCell ref="B26:G26"/>
    <mergeCell ref="H26:I26"/>
    <mergeCell ref="J26:K26"/>
    <mergeCell ref="B22:G22"/>
    <mergeCell ref="H22:I22"/>
  </mergeCells>
  <pageMargins left="0.25" right="0.25" top="0.34" bottom="0.2" header="0.2" footer="0.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opLeftCell="A20" workbookViewId="0">
      <selection activeCell="Q15" sqref="P15:Q17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140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45</v>
      </c>
      <c r="C2" s="10">
        <v>8806</v>
      </c>
      <c r="D2" s="341" t="s">
        <v>108</v>
      </c>
      <c r="E2" s="341"/>
      <c r="F2" s="341"/>
      <c r="G2" s="341"/>
      <c r="H2" s="341"/>
      <c r="I2" s="341"/>
      <c r="J2" s="341"/>
      <c r="K2" s="341"/>
      <c r="L2" s="24" t="s">
        <v>73</v>
      </c>
    </row>
    <row r="3" spans="1:14" ht="15.75" customHeight="1" x14ac:dyDescent="0.25">
      <c r="B3" s="16" t="s">
        <v>46</v>
      </c>
      <c r="C3" s="281" t="s">
        <v>52</v>
      </c>
      <c r="D3" s="281"/>
      <c r="E3" s="281"/>
      <c r="F3" s="281"/>
      <c r="G3" s="281"/>
      <c r="H3" s="281"/>
      <c r="I3" s="281"/>
      <c r="J3" s="281"/>
      <c r="K3" s="281"/>
      <c r="L3" s="1"/>
      <c r="M3" s="6"/>
      <c r="N3" s="6"/>
    </row>
    <row r="4" spans="1:14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  <c r="M4" s="129"/>
      <c r="N4" s="137"/>
    </row>
    <row r="5" spans="1:14" ht="15" customHeight="1" x14ac:dyDescent="0.25">
      <c r="A5" s="437" t="s">
        <v>29</v>
      </c>
      <c r="B5" s="444" t="s">
        <v>0</v>
      </c>
      <c r="C5" s="444"/>
      <c r="D5" s="444"/>
      <c r="E5" s="444"/>
      <c r="F5" s="444"/>
      <c r="G5" s="444"/>
      <c r="H5" s="446" t="s">
        <v>1</v>
      </c>
      <c r="I5" s="446"/>
      <c r="J5" s="446"/>
      <c r="K5" s="446"/>
      <c r="L5" s="441" t="s">
        <v>4</v>
      </c>
      <c r="M5" s="27"/>
      <c r="N5" s="6"/>
    </row>
    <row r="6" spans="1:14" ht="30" customHeight="1" x14ac:dyDescent="0.25">
      <c r="A6" s="438"/>
      <c r="B6" s="445"/>
      <c r="C6" s="445"/>
      <c r="D6" s="445"/>
      <c r="E6" s="445"/>
      <c r="F6" s="445"/>
      <c r="G6" s="445"/>
      <c r="H6" s="64" t="s">
        <v>2</v>
      </c>
      <c r="I6" s="3"/>
      <c r="J6" s="443" t="s">
        <v>3</v>
      </c>
      <c r="K6" s="443"/>
      <c r="L6" s="442"/>
      <c r="M6" s="26"/>
      <c r="N6" s="7"/>
    </row>
    <row r="7" spans="1:14" ht="15" customHeight="1" x14ac:dyDescent="0.25">
      <c r="A7" s="39"/>
      <c r="B7" s="362" t="s">
        <v>79</v>
      </c>
      <c r="C7" s="362"/>
      <c r="D7" s="362"/>
      <c r="E7" s="362"/>
      <c r="F7" s="362"/>
      <c r="G7" s="362"/>
      <c r="H7" s="190">
        <v>142310</v>
      </c>
      <c r="I7" s="216"/>
      <c r="J7" s="440"/>
      <c r="K7" s="440"/>
      <c r="L7" s="36">
        <f>SUM(P.Z!L7+D!L7)</f>
        <v>0</v>
      </c>
      <c r="M7" s="91"/>
      <c r="N7" s="94"/>
    </row>
    <row r="8" spans="1:14" ht="15" customHeight="1" x14ac:dyDescent="0.25">
      <c r="A8" s="39"/>
      <c r="B8" s="362" t="s">
        <v>80</v>
      </c>
      <c r="C8" s="362"/>
      <c r="D8" s="362"/>
      <c r="E8" s="362"/>
      <c r="F8" s="362"/>
      <c r="G8" s="362"/>
      <c r="H8" s="190">
        <v>142320</v>
      </c>
      <c r="I8" s="216"/>
      <c r="J8" s="440"/>
      <c r="K8" s="440"/>
      <c r="L8" s="36">
        <f>SUM(P.Z!L8+D!L8)</f>
        <v>53600</v>
      </c>
      <c r="M8" s="91"/>
      <c r="N8" s="94"/>
    </row>
    <row r="9" spans="1:14" ht="15" customHeight="1" x14ac:dyDescent="0.25">
      <c r="A9" s="39"/>
      <c r="B9" s="362"/>
      <c r="C9" s="362"/>
      <c r="D9" s="362"/>
      <c r="E9" s="362"/>
      <c r="F9" s="362"/>
      <c r="G9" s="362"/>
      <c r="H9" s="83"/>
      <c r="I9" s="216"/>
      <c r="J9" s="440"/>
      <c r="K9" s="440"/>
      <c r="L9" s="36">
        <f>SUM(P.Z!L9+D!L9)</f>
        <v>0</v>
      </c>
      <c r="M9" s="91"/>
      <c r="N9" s="94"/>
    </row>
    <row r="10" spans="1:14" s="2" customFormat="1" ht="15" customHeight="1" x14ac:dyDescent="0.25">
      <c r="A10" s="38">
        <v>1</v>
      </c>
      <c r="B10" s="348" t="s">
        <v>5</v>
      </c>
      <c r="C10" s="348"/>
      <c r="D10" s="348"/>
      <c r="E10" s="348"/>
      <c r="F10" s="348"/>
      <c r="G10" s="348"/>
      <c r="H10" s="329"/>
      <c r="I10" s="329"/>
      <c r="J10" s="329">
        <v>211180</v>
      </c>
      <c r="K10" s="329"/>
      <c r="L10" s="36">
        <f>SUM(P.Z!L10+D!L10)</f>
        <v>11209200</v>
      </c>
      <c r="M10" s="93"/>
      <c r="N10" s="4"/>
    </row>
    <row r="11" spans="1:14" s="2" customFormat="1" ht="15" customHeight="1" x14ac:dyDescent="0.25">
      <c r="A11" s="38">
        <v>2</v>
      </c>
      <c r="B11" s="348" t="s">
        <v>6</v>
      </c>
      <c r="C11" s="348"/>
      <c r="D11" s="348"/>
      <c r="E11" s="348"/>
      <c r="F11" s="348"/>
      <c r="G11" s="348"/>
      <c r="H11" s="329"/>
      <c r="I11" s="329"/>
      <c r="J11" s="329">
        <v>212100</v>
      </c>
      <c r="K11" s="329"/>
      <c r="L11" s="36">
        <f>SUM(P.Z!L11+D!L11)</f>
        <v>2578100</v>
      </c>
      <c r="M11" s="29"/>
      <c r="N11" s="4"/>
    </row>
    <row r="12" spans="1:14" s="2" customFormat="1" ht="15" customHeight="1" x14ac:dyDescent="0.25">
      <c r="A12" s="38">
        <v>3</v>
      </c>
      <c r="B12" s="348" t="s">
        <v>7</v>
      </c>
      <c r="C12" s="348"/>
      <c r="D12" s="348"/>
      <c r="E12" s="348"/>
      <c r="F12" s="348"/>
      <c r="G12" s="348"/>
      <c r="H12" s="329"/>
      <c r="I12" s="329"/>
      <c r="J12" s="329">
        <v>212210</v>
      </c>
      <c r="K12" s="329"/>
      <c r="L12" s="36">
        <f>SUM(P.Z!L12+D!L12)</f>
        <v>504200</v>
      </c>
      <c r="M12" s="29"/>
      <c r="N12" s="4"/>
    </row>
    <row r="13" spans="1:14" s="2" customFormat="1" ht="15" customHeight="1" x14ac:dyDescent="0.25">
      <c r="A13" s="38">
        <v>4</v>
      </c>
      <c r="B13" s="348" t="s">
        <v>27</v>
      </c>
      <c r="C13" s="348"/>
      <c r="D13" s="348"/>
      <c r="E13" s="348"/>
      <c r="F13" s="348"/>
      <c r="G13" s="348"/>
      <c r="H13" s="329"/>
      <c r="I13" s="329"/>
      <c r="J13" s="329">
        <v>273500</v>
      </c>
      <c r="K13" s="329"/>
      <c r="L13" s="36">
        <f>SUM(P.Z!L13+D!L13)</f>
        <v>57000</v>
      </c>
      <c r="M13" s="29"/>
      <c r="N13" s="4"/>
    </row>
    <row r="14" spans="1:14" s="2" customFormat="1" ht="15" customHeight="1" x14ac:dyDescent="0.25">
      <c r="A14" s="38"/>
      <c r="B14" s="348"/>
      <c r="C14" s="348"/>
      <c r="D14" s="348"/>
      <c r="E14" s="348"/>
      <c r="F14" s="348"/>
      <c r="G14" s="348"/>
      <c r="H14" s="217"/>
      <c r="I14" s="217"/>
      <c r="J14" s="329">
        <v>2221</v>
      </c>
      <c r="K14" s="329"/>
      <c r="L14" s="36">
        <f>SUM(P.Z!L14+D!L14)</f>
        <v>1954300</v>
      </c>
      <c r="M14" s="59"/>
      <c r="N14" s="54"/>
    </row>
    <row r="15" spans="1:14" ht="15" customHeight="1" x14ac:dyDescent="0.25">
      <c r="A15" s="39">
        <v>5</v>
      </c>
      <c r="B15" s="318" t="s">
        <v>8</v>
      </c>
      <c r="C15" s="318"/>
      <c r="D15" s="318"/>
      <c r="E15" s="318"/>
      <c r="F15" s="318"/>
      <c r="G15" s="318"/>
      <c r="H15" s="340"/>
      <c r="I15" s="340"/>
      <c r="J15" s="340">
        <v>222110</v>
      </c>
      <c r="K15" s="340"/>
      <c r="L15" s="36">
        <f>SUM(P.Z!L15+D!L15)</f>
        <v>309600</v>
      </c>
      <c r="M15" s="26"/>
      <c r="N15" s="7"/>
    </row>
    <row r="16" spans="1:14" ht="15" customHeight="1" x14ac:dyDescent="0.25">
      <c r="A16" s="39">
        <v>6</v>
      </c>
      <c r="B16" s="318" t="s">
        <v>9</v>
      </c>
      <c r="C16" s="318"/>
      <c r="D16" s="318"/>
      <c r="E16" s="318"/>
      <c r="F16" s="318"/>
      <c r="G16" s="318"/>
      <c r="H16" s="340"/>
      <c r="I16" s="340"/>
      <c r="J16" s="340">
        <v>222130</v>
      </c>
      <c r="K16" s="340"/>
      <c r="L16" s="36">
        <f>SUM(P.Z!L16+D!L16)</f>
        <v>1323500</v>
      </c>
      <c r="M16" s="26"/>
      <c r="N16" s="7"/>
    </row>
    <row r="17" spans="1:14" ht="15" customHeight="1" x14ac:dyDescent="0.25">
      <c r="A17" s="39">
        <v>7</v>
      </c>
      <c r="B17" s="318" t="s">
        <v>10</v>
      </c>
      <c r="C17" s="318"/>
      <c r="D17" s="318"/>
      <c r="E17" s="318"/>
      <c r="F17" s="318"/>
      <c r="G17" s="318"/>
      <c r="H17" s="340"/>
      <c r="I17" s="340"/>
      <c r="J17" s="340">
        <v>222140</v>
      </c>
      <c r="K17" s="340"/>
      <c r="L17" s="36">
        <f>SUM(P.Z!L17+D!L17)</f>
        <v>291800</v>
      </c>
      <c r="M17" s="26"/>
      <c r="N17" s="7"/>
    </row>
    <row r="18" spans="1:14" ht="15" customHeight="1" x14ac:dyDescent="0.25">
      <c r="A18" s="39">
        <v>8</v>
      </c>
      <c r="B18" s="318" t="s">
        <v>11</v>
      </c>
      <c r="C18" s="318"/>
      <c r="D18" s="318"/>
      <c r="E18" s="318"/>
      <c r="F18" s="318"/>
      <c r="G18" s="318"/>
      <c r="H18" s="340"/>
      <c r="I18" s="340"/>
      <c r="J18" s="340">
        <v>222190</v>
      </c>
      <c r="K18" s="340"/>
      <c r="L18" s="36">
        <f>SUM(P.Z!L18+D!L18)</f>
        <v>29400</v>
      </c>
      <c r="M18" s="26"/>
      <c r="N18" s="7"/>
    </row>
    <row r="19" spans="1:14" ht="15" customHeight="1" x14ac:dyDescent="0.25">
      <c r="A19" s="39"/>
      <c r="B19" s="348"/>
      <c r="C19" s="348"/>
      <c r="D19" s="348"/>
      <c r="E19" s="348"/>
      <c r="F19" s="348"/>
      <c r="G19" s="348"/>
      <c r="H19" s="216"/>
      <c r="I19" s="216"/>
      <c r="J19" s="439">
        <v>2222</v>
      </c>
      <c r="K19" s="439"/>
      <c r="L19" s="36">
        <f>SUM(P.Z!L19+D!L19)</f>
        <v>28100</v>
      </c>
      <c r="M19" s="56"/>
      <c r="N19" s="55"/>
    </row>
    <row r="20" spans="1:14" ht="15" customHeight="1" x14ac:dyDescent="0.25">
      <c r="A20" s="39">
        <v>9</v>
      </c>
      <c r="B20" s="318" t="s">
        <v>12</v>
      </c>
      <c r="C20" s="318"/>
      <c r="D20" s="318"/>
      <c r="E20" s="318"/>
      <c r="F20" s="318"/>
      <c r="G20" s="318"/>
      <c r="H20" s="340"/>
      <c r="I20" s="340"/>
      <c r="J20" s="340">
        <v>222210</v>
      </c>
      <c r="K20" s="340"/>
      <c r="L20" s="36">
        <f>SUM(P.Z!L20+D!L20)</f>
        <v>19400</v>
      </c>
      <c r="M20" s="26"/>
      <c r="N20" s="7"/>
    </row>
    <row r="21" spans="1:14" ht="15" customHeight="1" x14ac:dyDescent="0.25">
      <c r="A21" s="39">
        <v>10</v>
      </c>
      <c r="B21" s="318" t="s">
        <v>13</v>
      </c>
      <c r="C21" s="318"/>
      <c r="D21" s="318"/>
      <c r="E21" s="318"/>
      <c r="F21" s="318"/>
      <c r="G21" s="318"/>
      <c r="H21" s="340"/>
      <c r="I21" s="340"/>
      <c r="J21" s="340">
        <v>222220</v>
      </c>
      <c r="K21" s="340"/>
      <c r="L21" s="36">
        <f>SUM(P.Z!L21+D!L21)</f>
        <v>8700</v>
      </c>
      <c r="M21" s="26"/>
      <c r="N21" s="7"/>
    </row>
    <row r="22" spans="1:14" ht="15" customHeight="1" x14ac:dyDescent="0.25">
      <c r="A22" s="39">
        <v>11</v>
      </c>
      <c r="B22" s="318" t="s">
        <v>14</v>
      </c>
      <c r="C22" s="318"/>
      <c r="D22" s="318"/>
      <c r="E22" s="318"/>
      <c r="F22" s="318"/>
      <c r="G22" s="318"/>
      <c r="H22" s="340"/>
      <c r="I22" s="340"/>
      <c r="J22" s="340">
        <v>222500</v>
      </c>
      <c r="K22" s="340"/>
      <c r="L22" s="36">
        <f>SUM(P.Z!L22+D!L22)</f>
        <v>175600</v>
      </c>
      <c r="M22" s="26"/>
      <c r="N22" s="7"/>
    </row>
    <row r="23" spans="1:14" ht="15" customHeight="1" x14ac:dyDescent="0.25">
      <c r="A23" s="39"/>
      <c r="B23" s="348"/>
      <c r="C23" s="348"/>
      <c r="D23" s="348"/>
      <c r="E23" s="348"/>
      <c r="F23" s="348"/>
      <c r="G23" s="348"/>
      <c r="H23" s="216"/>
      <c r="I23" s="216"/>
      <c r="J23" s="440">
        <v>2229</v>
      </c>
      <c r="K23" s="440"/>
      <c r="L23" s="36">
        <f>SUM(P.Z!L23+D!L23)</f>
        <v>69700</v>
      </c>
      <c r="M23" s="56"/>
      <c r="N23" s="55"/>
    </row>
    <row r="24" spans="1:14" ht="15" customHeight="1" x14ac:dyDescent="0.25">
      <c r="A24" s="39">
        <v>13</v>
      </c>
      <c r="B24" s="436" t="s">
        <v>50</v>
      </c>
      <c r="C24" s="436"/>
      <c r="D24" s="436"/>
      <c r="E24" s="436"/>
      <c r="F24" s="436"/>
      <c r="G24" s="436"/>
      <c r="H24" s="216"/>
      <c r="I24" s="216"/>
      <c r="J24" s="340">
        <v>222940</v>
      </c>
      <c r="K24" s="340"/>
      <c r="L24" s="36">
        <f>SUM(P.Z!L24+D!L24)</f>
        <v>56500</v>
      </c>
      <c r="M24" s="26"/>
      <c r="N24" s="7"/>
    </row>
    <row r="25" spans="1:14" ht="15" customHeight="1" x14ac:dyDescent="0.25">
      <c r="A25" s="39">
        <v>14</v>
      </c>
      <c r="B25" s="318" t="s">
        <v>15</v>
      </c>
      <c r="C25" s="318"/>
      <c r="D25" s="318"/>
      <c r="E25" s="318"/>
      <c r="F25" s="318"/>
      <c r="G25" s="318"/>
      <c r="H25" s="340"/>
      <c r="I25" s="340"/>
      <c r="J25" s="340">
        <v>222980</v>
      </c>
      <c r="K25" s="340"/>
      <c r="L25" s="36">
        <f>SUM(P.Z!L25+D!L25)</f>
        <v>3600</v>
      </c>
      <c r="M25" s="26"/>
      <c r="N25" s="7"/>
    </row>
    <row r="26" spans="1:14" ht="15" customHeight="1" x14ac:dyDescent="0.25">
      <c r="A26" s="39">
        <v>15</v>
      </c>
      <c r="B26" s="318" t="s">
        <v>16</v>
      </c>
      <c r="C26" s="318"/>
      <c r="D26" s="318"/>
      <c r="E26" s="318"/>
      <c r="F26" s="318"/>
      <c r="G26" s="318"/>
      <c r="H26" s="340"/>
      <c r="I26" s="340"/>
      <c r="J26" s="340">
        <v>222990</v>
      </c>
      <c r="K26" s="340"/>
      <c r="L26" s="36">
        <f>SUM(P.Z!L26+D!L26)</f>
        <v>9600</v>
      </c>
      <c r="M26" s="26"/>
      <c r="N26" s="7"/>
    </row>
    <row r="27" spans="1:14" ht="15" customHeight="1" x14ac:dyDescent="0.25">
      <c r="A27" s="39">
        <v>17</v>
      </c>
      <c r="B27" s="318" t="s">
        <v>17</v>
      </c>
      <c r="C27" s="318"/>
      <c r="D27" s="318"/>
      <c r="E27" s="318"/>
      <c r="F27" s="318"/>
      <c r="G27" s="318"/>
      <c r="H27" s="340"/>
      <c r="I27" s="340"/>
      <c r="J27" s="340">
        <v>311120</v>
      </c>
      <c r="K27" s="340"/>
      <c r="L27" s="36">
        <f>SUM(P.Z!L27+D!L27)</f>
        <v>573000</v>
      </c>
      <c r="M27" s="26"/>
      <c r="N27" s="7"/>
    </row>
    <row r="28" spans="1:14" ht="15" customHeight="1" x14ac:dyDescent="0.25">
      <c r="A28" s="39">
        <v>18</v>
      </c>
      <c r="B28" s="318" t="s">
        <v>18</v>
      </c>
      <c r="C28" s="318"/>
      <c r="D28" s="318"/>
      <c r="E28" s="318"/>
      <c r="F28" s="318"/>
      <c r="G28" s="318"/>
      <c r="H28" s="340"/>
      <c r="I28" s="340"/>
      <c r="J28" s="340">
        <v>314110</v>
      </c>
      <c r="K28" s="340"/>
      <c r="L28" s="36">
        <f>SUM(P.Z!L28+D!L28)</f>
        <v>65000</v>
      </c>
      <c r="M28" s="26"/>
      <c r="N28" s="7"/>
    </row>
    <row r="29" spans="1:14" ht="15" customHeight="1" x14ac:dyDescent="0.25">
      <c r="A29" s="39">
        <v>19</v>
      </c>
      <c r="B29" s="447" t="s">
        <v>19</v>
      </c>
      <c r="C29" s="447"/>
      <c r="D29" s="447"/>
      <c r="E29" s="447"/>
      <c r="F29" s="447"/>
      <c r="G29" s="447"/>
      <c r="H29" s="340"/>
      <c r="I29" s="340"/>
      <c r="J29" s="340">
        <v>316110</v>
      </c>
      <c r="K29" s="340"/>
      <c r="L29" s="36">
        <f>SUM(P.Z!L29+D!L29)</f>
        <v>115500</v>
      </c>
      <c r="M29" s="26"/>
      <c r="N29" s="7"/>
    </row>
    <row r="30" spans="1:14" ht="15" customHeight="1" x14ac:dyDescent="0.25">
      <c r="A30" s="39"/>
      <c r="B30" s="410" t="s">
        <v>20</v>
      </c>
      <c r="C30" s="411"/>
      <c r="D30" s="411"/>
      <c r="E30" s="411"/>
      <c r="F30" s="411"/>
      <c r="G30" s="412"/>
      <c r="H30" s="216"/>
      <c r="I30" s="216"/>
      <c r="J30" s="340">
        <v>318110</v>
      </c>
      <c r="K30" s="340"/>
      <c r="L30" s="36">
        <f>SUM(P.Z!L30+D!L30)</f>
        <v>15000</v>
      </c>
      <c r="M30" s="215"/>
      <c r="N30" s="216"/>
    </row>
    <row r="31" spans="1:14" ht="15" customHeight="1" x14ac:dyDescent="0.25">
      <c r="A31" s="39">
        <v>22</v>
      </c>
      <c r="B31" s="318" t="s">
        <v>22</v>
      </c>
      <c r="C31" s="318"/>
      <c r="D31" s="318"/>
      <c r="E31" s="318"/>
      <c r="F31" s="318"/>
      <c r="G31" s="318"/>
      <c r="H31" s="340"/>
      <c r="I31" s="340"/>
      <c r="J31" s="340">
        <v>334110</v>
      </c>
      <c r="K31" s="340"/>
      <c r="L31" s="36">
        <f>SUM(P.Z!L31+D!L31)</f>
        <v>12500</v>
      </c>
      <c r="M31" s="26"/>
      <c r="N31" s="7"/>
    </row>
    <row r="32" spans="1:14" ht="15" customHeight="1" x14ac:dyDescent="0.25">
      <c r="A32" s="39">
        <v>23</v>
      </c>
      <c r="B32" s="436" t="s">
        <v>49</v>
      </c>
      <c r="C32" s="436"/>
      <c r="D32" s="436"/>
      <c r="E32" s="436"/>
      <c r="F32" s="436"/>
      <c r="G32" s="436"/>
      <c r="H32" s="216"/>
      <c r="I32" s="216"/>
      <c r="J32" s="340">
        <v>335110</v>
      </c>
      <c r="K32" s="340"/>
      <c r="L32" s="36">
        <f>SUM(P.Z!L32+D!L32)</f>
        <v>20000</v>
      </c>
      <c r="M32" s="26"/>
      <c r="N32" s="7"/>
    </row>
    <row r="33" spans="1:14" ht="15" customHeight="1" x14ac:dyDescent="0.25">
      <c r="A33" s="39">
        <v>24</v>
      </c>
      <c r="B33" s="318" t="s">
        <v>24</v>
      </c>
      <c r="C33" s="318"/>
      <c r="D33" s="318"/>
      <c r="E33" s="318"/>
      <c r="F33" s="318"/>
      <c r="G33" s="318"/>
      <c r="H33" s="340"/>
      <c r="I33" s="340"/>
      <c r="J33" s="340">
        <v>336110</v>
      </c>
      <c r="K33" s="340"/>
      <c r="L33" s="36">
        <f>SUM(P.Z!L33+D!L33)</f>
        <v>76800</v>
      </c>
      <c r="M33" s="26"/>
      <c r="N33" s="7"/>
    </row>
    <row r="34" spans="1:14" ht="15" customHeight="1" x14ac:dyDescent="0.25">
      <c r="A34" s="39">
        <v>25</v>
      </c>
      <c r="B34" s="318" t="s">
        <v>25</v>
      </c>
      <c r="C34" s="318"/>
      <c r="D34" s="318"/>
      <c r="E34" s="318"/>
      <c r="F34" s="318"/>
      <c r="G34" s="318"/>
      <c r="H34" s="340"/>
      <c r="I34" s="340"/>
      <c r="J34" s="340">
        <v>337110</v>
      </c>
      <c r="K34" s="340"/>
      <c r="L34" s="36">
        <f>SUM(P.Z!L34+D!L34)</f>
        <v>81500</v>
      </c>
      <c r="M34" s="26"/>
      <c r="N34" s="7"/>
    </row>
    <row r="35" spans="1:14" ht="15" customHeight="1" x14ac:dyDescent="0.25">
      <c r="A35" s="39"/>
      <c r="B35" s="318" t="s">
        <v>26</v>
      </c>
      <c r="C35" s="318"/>
      <c r="D35" s="318"/>
      <c r="E35" s="318"/>
      <c r="F35" s="318"/>
      <c r="G35" s="318"/>
      <c r="H35" s="216"/>
      <c r="I35" s="216"/>
      <c r="J35" s="340">
        <v>338110</v>
      </c>
      <c r="K35" s="340"/>
      <c r="L35" s="36">
        <f>SUM(P.Z!L35+D!L35)</f>
        <v>2400</v>
      </c>
      <c r="M35" s="219"/>
      <c r="N35" s="138"/>
    </row>
    <row r="36" spans="1:14" ht="15" customHeight="1" x14ac:dyDescent="0.25">
      <c r="A36" s="39"/>
      <c r="B36" s="318" t="s">
        <v>58</v>
      </c>
      <c r="C36" s="318"/>
      <c r="D36" s="318"/>
      <c r="E36" s="318"/>
      <c r="F36" s="318"/>
      <c r="G36" s="318"/>
      <c r="H36" s="216"/>
      <c r="I36" s="216"/>
      <c r="J36" s="340">
        <v>339110</v>
      </c>
      <c r="K36" s="340"/>
      <c r="L36" s="36">
        <f>SUM(P.Z!L36+D!L36)</f>
        <v>20000</v>
      </c>
      <c r="M36" s="219"/>
      <c r="N36" s="138"/>
    </row>
    <row r="37" spans="1:14" ht="15" customHeight="1" thickBot="1" x14ac:dyDescent="0.3">
      <c r="A37" s="40"/>
      <c r="B37" s="448" t="s">
        <v>28</v>
      </c>
      <c r="C37" s="448"/>
      <c r="D37" s="448"/>
      <c r="E37" s="448"/>
      <c r="F37" s="448"/>
      <c r="G37" s="448"/>
      <c r="H37" s="323"/>
      <c r="I37" s="323"/>
      <c r="J37" s="323"/>
      <c r="K37" s="323"/>
      <c r="L37" s="36">
        <f>SUM(P.Z!L37+D!L37)</f>
        <v>17557900</v>
      </c>
      <c r="M37" s="42"/>
      <c r="N37" s="20"/>
    </row>
    <row r="38" spans="1:14" s="23" customFormat="1" ht="15" customHeight="1" x14ac:dyDescent="0.25">
      <c r="A38" s="223"/>
      <c r="B38" s="434" t="s">
        <v>74</v>
      </c>
      <c r="C38" s="434"/>
      <c r="D38" s="434"/>
      <c r="E38" s="434"/>
      <c r="F38" s="434"/>
      <c r="G38" s="434"/>
      <c r="H38" s="434"/>
      <c r="I38" s="434"/>
      <c r="J38" s="434"/>
      <c r="K38" s="434"/>
      <c r="L38" s="435"/>
      <c r="M38" s="99"/>
      <c r="N38" s="73"/>
    </row>
    <row r="39" spans="1:14" s="23" customFormat="1" ht="15" customHeight="1" x14ac:dyDescent="0.25">
      <c r="A39" s="39">
        <v>1</v>
      </c>
      <c r="B39" s="348" t="s">
        <v>82</v>
      </c>
      <c r="C39" s="348"/>
      <c r="D39" s="348"/>
      <c r="E39" s="348"/>
      <c r="F39" s="348"/>
      <c r="G39" s="348"/>
      <c r="H39" s="216"/>
      <c r="I39" s="216"/>
      <c r="J39" s="340">
        <v>222990</v>
      </c>
      <c r="K39" s="340"/>
      <c r="L39" s="36">
        <f>SUM(P.Z!L39+D!L39)</f>
        <v>894000</v>
      </c>
      <c r="M39" s="99"/>
      <c r="N39" s="73"/>
    </row>
    <row r="40" spans="1:14" s="23" customFormat="1" ht="15" customHeight="1" thickBot="1" x14ac:dyDescent="0.3">
      <c r="A40" s="40"/>
      <c r="B40" s="364" t="s">
        <v>81</v>
      </c>
      <c r="C40" s="364"/>
      <c r="D40" s="364"/>
      <c r="E40" s="364"/>
      <c r="F40" s="364"/>
      <c r="G40" s="364"/>
      <c r="H40" s="220"/>
      <c r="I40" s="220"/>
      <c r="J40" s="323"/>
      <c r="K40" s="323"/>
      <c r="L40" s="48">
        <f>SUM(P.Z!L40+D!L40)</f>
        <v>18451900</v>
      </c>
      <c r="M40" s="75"/>
      <c r="N40" s="74"/>
    </row>
    <row r="41" spans="1:14" s="23" customFormat="1" ht="15" customHeight="1" x14ac:dyDescent="0.25">
      <c r="A41" s="9"/>
      <c r="B41" s="82"/>
      <c r="C41" s="82"/>
      <c r="D41" s="82"/>
      <c r="E41" s="82"/>
      <c r="F41" s="82"/>
      <c r="G41" s="82"/>
      <c r="H41" s="150"/>
      <c r="I41" s="150"/>
      <c r="J41" s="150"/>
      <c r="K41" s="150"/>
      <c r="L41" s="22"/>
      <c r="M41" s="75"/>
      <c r="N41" s="74"/>
    </row>
    <row r="42" spans="1:14" ht="15" customHeight="1" thickBot="1" x14ac:dyDescent="0.3">
      <c r="B42" s="363" t="s">
        <v>30</v>
      </c>
      <c r="C42" s="363"/>
      <c r="D42" s="363"/>
      <c r="E42" s="363"/>
      <c r="F42" s="363"/>
      <c r="G42" s="363"/>
      <c r="H42" s="363"/>
      <c r="I42" s="363"/>
      <c r="J42" s="363"/>
      <c r="K42" s="363"/>
      <c r="L42" s="363"/>
    </row>
    <row r="43" spans="1:14" ht="15" customHeight="1" x14ac:dyDescent="0.25">
      <c r="B43" s="354" t="s">
        <v>0</v>
      </c>
      <c r="C43" s="355"/>
      <c r="D43" s="356"/>
      <c r="E43" s="360" t="s">
        <v>1</v>
      </c>
      <c r="F43" s="361"/>
      <c r="G43" s="361"/>
      <c r="H43" s="361"/>
      <c r="I43" s="361"/>
      <c r="J43" s="361"/>
      <c r="K43" s="428"/>
      <c r="L43" s="351" t="s">
        <v>4</v>
      </c>
    </row>
    <row r="44" spans="1:14" ht="15" customHeight="1" x14ac:dyDescent="0.25">
      <c r="B44" s="357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352" t="s">
        <v>34</v>
      </c>
      <c r="K44" s="353"/>
      <c r="L44" s="343"/>
    </row>
    <row r="45" spans="1:14" ht="15" customHeight="1" x14ac:dyDescent="0.25">
      <c r="B45" s="346"/>
      <c r="C45" s="347"/>
      <c r="D45" s="311"/>
      <c r="E45" s="8"/>
      <c r="F45" s="8"/>
      <c r="G45" s="310"/>
      <c r="H45" s="311"/>
      <c r="I45" s="8"/>
      <c r="J45" s="310"/>
      <c r="K45" s="311"/>
      <c r="L45" s="45"/>
    </row>
    <row r="46" spans="1:14" ht="8.25" customHeight="1" x14ac:dyDescent="0.25">
      <c r="B46" s="28"/>
      <c r="C46" s="28"/>
      <c r="D46" s="28"/>
      <c r="E46" s="9"/>
      <c r="F46" s="9"/>
      <c r="G46" s="28"/>
      <c r="H46" s="28"/>
      <c r="I46" s="9"/>
      <c r="J46" s="28"/>
      <c r="K46" s="28"/>
      <c r="L46" s="9"/>
    </row>
    <row r="47" spans="1:14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4" ht="9.75" customHeight="1" x14ac:dyDescent="0.25"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</row>
    <row r="49" spans="2:12" s="5" customFormat="1" x14ac:dyDescent="0.25">
      <c r="B49" s="319"/>
      <c r="C49" s="319"/>
      <c r="D49" s="319"/>
      <c r="E49" s="10"/>
      <c r="F49" s="10"/>
      <c r="G49" s="10"/>
      <c r="H49" s="10"/>
      <c r="I49" s="10"/>
      <c r="J49" s="10"/>
      <c r="K49" s="10"/>
      <c r="L49" s="10"/>
    </row>
    <row r="50" spans="2:12" x14ac:dyDescent="0.25">
      <c r="B50" s="10" t="s">
        <v>35</v>
      </c>
      <c r="C50" s="10"/>
      <c r="D50" s="10"/>
      <c r="E50" s="10"/>
      <c r="F50" s="10"/>
      <c r="G50" s="10"/>
      <c r="H50" s="10"/>
      <c r="I50" s="10"/>
      <c r="J50" s="10"/>
      <c r="K50" s="319" t="s">
        <v>109</v>
      </c>
      <c r="L50" s="319"/>
    </row>
    <row r="51" spans="2:12" x14ac:dyDescent="0.25">
      <c r="B51" s="87"/>
      <c r="C51" s="87"/>
      <c r="D51" s="87"/>
      <c r="E51" s="12"/>
      <c r="F51" s="12"/>
      <c r="G51" s="12"/>
      <c r="H51" s="12"/>
      <c r="I51" s="12"/>
      <c r="J51" s="12"/>
      <c r="K51" s="12"/>
      <c r="L51" s="12"/>
    </row>
    <row r="52" spans="2:12" x14ac:dyDescent="0.25">
      <c r="B52" s="10" t="s">
        <v>36</v>
      </c>
      <c r="C52" s="10"/>
      <c r="D52" s="10"/>
      <c r="E52" s="10"/>
      <c r="F52" s="10"/>
      <c r="G52" s="10"/>
      <c r="H52" s="10"/>
      <c r="I52" s="10"/>
      <c r="J52" s="10"/>
      <c r="K52" s="319" t="s">
        <v>87</v>
      </c>
      <c r="L52" s="319"/>
    </row>
    <row r="53" spans="2:12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x14ac:dyDescent="0.25">
      <c r="B54" s="157" t="s">
        <v>110</v>
      </c>
      <c r="C54" s="157"/>
      <c r="D54" s="157"/>
      <c r="E54" s="10"/>
      <c r="F54" s="10"/>
      <c r="G54" s="10"/>
      <c r="H54" s="10"/>
      <c r="I54" s="10"/>
      <c r="J54" s="10"/>
      <c r="K54" s="10"/>
      <c r="L54" s="10"/>
    </row>
  </sheetData>
  <mergeCells count="106">
    <mergeCell ref="J27:K27"/>
    <mergeCell ref="B25:G25"/>
    <mergeCell ref="H25:I25"/>
    <mergeCell ref="B39:G39"/>
    <mergeCell ref="J39:K39"/>
    <mergeCell ref="B49:D49"/>
    <mergeCell ref="B45:D45"/>
    <mergeCell ref="G45:H45"/>
    <mergeCell ref="J45:K45"/>
    <mergeCell ref="B42:L42"/>
    <mergeCell ref="B43:D44"/>
    <mergeCell ref="E43:K43"/>
    <mergeCell ref="L43:L44"/>
    <mergeCell ref="G44:H44"/>
    <mergeCell ref="J44:K44"/>
    <mergeCell ref="B40:G40"/>
    <mergeCell ref="J40:K40"/>
    <mergeCell ref="J29:K29"/>
    <mergeCell ref="J30:K30"/>
    <mergeCell ref="B30:G30"/>
    <mergeCell ref="B37:G37"/>
    <mergeCell ref="H37:I37"/>
    <mergeCell ref="J37:K37"/>
    <mergeCell ref="B32:G32"/>
    <mergeCell ref="J32:K32"/>
    <mergeCell ref="B33:G33"/>
    <mergeCell ref="H33:I33"/>
    <mergeCell ref="J33:K33"/>
    <mergeCell ref="B34:G34"/>
    <mergeCell ref="H34:I34"/>
    <mergeCell ref="J34:K34"/>
    <mergeCell ref="J35:K35"/>
    <mergeCell ref="J36:K36"/>
    <mergeCell ref="B36:G36"/>
    <mergeCell ref="H27:I27"/>
    <mergeCell ref="B31:G31"/>
    <mergeCell ref="H31:I31"/>
    <mergeCell ref="J31:K31"/>
    <mergeCell ref="D2:K2"/>
    <mergeCell ref="C3:K3"/>
    <mergeCell ref="B5:G6"/>
    <mergeCell ref="H5:K5"/>
    <mergeCell ref="B12:G12"/>
    <mergeCell ref="H12:I12"/>
    <mergeCell ref="J12:K12"/>
    <mergeCell ref="J9:K9"/>
    <mergeCell ref="B7:G7"/>
    <mergeCell ref="J7:K7"/>
    <mergeCell ref="B8:G8"/>
    <mergeCell ref="J8:K8"/>
    <mergeCell ref="B9:G9"/>
    <mergeCell ref="B11:G11"/>
    <mergeCell ref="H11:I11"/>
    <mergeCell ref="J11:K11"/>
    <mergeCell ref="H16:I16"/>
    <mergeCell ref="J16:K16"/>
    <mergeCell ref="B29:G29"/>
    <mergeCell ref="H29:I29"/>
    <mergeCell ref="K52:L52"/>
    <mergeCell ref="A5:A6"/>
    <mergeCell ref="J14:K14"/>
    <mergeCell ref="J19:K19"/>
    <mergeCell ref="J23:K23"/>
    <mergeCell ref="L5:L6"/>
    <mergeCell ref="J6:K6"/>
    <mergeCell ref="B10:G10"/>
    <mergeCell ref="H10:I10"/>
    <mergeCell ref="J10:K10"/>
    <mergeCell ref="B17:G17"/>
    <mergeCell ref="H17:I17"/>
    <mergeCell ref="J17:K17"/>
    <mergeCell ref="B18:G18"/>
    <mergeCell ref="B14:G14"/>
    <mergeCell ref="B22:G22"/>
    <mergeCell ref="H22:I22"/>
    <mergeCell ref="B15:G15"/>
    <mergeCell ref="H15:I15"/>
    <mergeCell ref="J25:K25"/>
    <mergeCell ref="B26:G26"/>
    <mergeCell ref="H26:I26"/>
    <mergeCell ref="J26:K26"/>
    <mergeCell ref="J13:K13"/>
    <mergeCell ref="J15:K15"/>
    <mergeCell ref="B16:G16"/>
    <mergeCell ref="B13:G13"/>
    <mergeCell ref="H13:I13"/>
    <mergeCell ref="B28:G28"/>
    <mergeCell ref="H28:I28"/>
    <mergeCell ref="J28:K28"/>
    <mergeCell ref="B35:G35"/>
    <mergeCell ref="K50:L50"/>
    <mergeCell ref="B38:L38"/>
    <mergeCell ref="B19:G19"/>
    <mergeCell ref="B23:G23"/>
    <mergeCell ref="H18:I18"/>
    <mergeCell ref="J18:K18"/>
    <mergeCell ref="B24:G24"/>
    <mergeCell ref="J24:K24"/>
    <mergeCell ref="B20:G20"/>
    <mergeCell ref="H20:I20"/>
    <mergeCell ref="J20:K20"/>
    <mergeCell ref="B21:G21"/>
    <mergeCell ref="H21:I21"/>
    <mergeCell ref="J21:K21"/>
    <mergeCell ref="J22:K22"/>
    <mergeCell ref="B27:G27"/>
  </mergeCells>
  <pageMargins left="0.25" right="0.25" top="0.34" bottom="0.2" header="0.2" footer="0.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workbookViewId="0">
      <selection activeCell="D56" sqref="D56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28515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45</v>
      </c>
      <c r="C2" s="10">
        <v>8806</v>
      </c>
      <c r="D2" s="341" t="s">
        <v>108</v>
      </c>
      <c r="E2" s="341"/>
      <c r="F2" s="341"/>
      <c r="G2" s="341"/>
      <c r="H2" s="341"/>
      <c r="I2" s="341"/>
      <c r="J2" s="341"/>
      <c r="K2" s="341"/>
      <c r="L2" s="24" t="s">
        <v>73</v>
      </c>
    </row>
    <row r="3" spans="1:14" ht="15.75" customHeight="1" x14ac:dyDescent="0.25">
      <c r="B3" s="16" t="s">
        <v>46</v>
      </c>
      <c r="C3" s="281" t="s">
        <v>48</v>
      </c>
      <c r="D3" s="281"/>
      <c r="E3" s="281"/>
      <c r="F3" s="281"/>
      <c r="G3" s="281"/>
      <c r="H3" s="281"/>
      <c r="I3" s="281"/>
      <c r="J3" s="281"/>
      <c r="K3" s="281"/>
      <c r="L3" s="1"/>
      <c r="M3" s="6"/>
      <c r="N3" s="6"/>
    </row>
    <row r="4" spans="1:14" ht="15" hidden="1" customHeight="1" x14ac:dyDescent="0.25">
      <c r="A4" s="136" t="s">
        <v>29</v>
      </c>
      <c r="B4" s="176" t="s">
        <v>0</v>
      </c>
      <c r="C4" s="131"/>
      <c r="D4" s="131"/>
      <c r="E4" s="131"/>
      <c r="F4" s="131"/>
      <c r="G4" s="132"/>
      <c r="H4" s="178" t="s">
        <v>1</v>
      </c>
      <c r="I4" s="179"/>
      <c r="J4" s="179"/>
      <c r="K4" s="180"/>
      <c r="L4" s="133" t="s">
        <v>4</v>
      </c>
      <c r="M4" s="135"/>
      <c r="N4" s="134"/>
    </row>
    <row r="5" spans="1:14" s="23" customFormat="1" ht="15" customHeight="1" x14ac:dyDescent="0.25">
      <c r="A5" s="181"/>
      <c r="B5" s="177"/>
      <c r="C5" s="177"/>
      <c r="D5" s="177"/>
      <c r="E5" s="177"/>
      <c r="F5" s="177"/>
      <c r="G5" s="177"/>
      <c r="H5" s="87"/>
      <c r="I5" s="87"/>
      <c r="J5" s="87"/>
      <c r="K5" s="87"/>
      <c r="L5" s="177"/>
      <c r="M5" s="182"/>
      <c r="N5" s="182"/>
    </row>
    <row r="6" spans="1:14" ht="29.25" customHeight="1" x14ac:dyDescent="0.25">
      <c r="A6" s="139"/>
      <c r="B6" s="142"/>
      <c r="C6" s="143"/>
      <c r="D6" s="143"/>
      <c r="E6" s="143"/>
      <c r="F6" s="143"/>
      <c r="G6" s="144"/>
      <c r="H6" s="64" t="s">
        <v>2</v>
      </c>
      <c r="I6" s="3"/>
      <c r="J6" s="279" t="s">
        <v>3</v>
      </c>
      <c r="K6" s="280"/>
      <c r="L6" s="126"/>
      <c r="M6" s="183"/>
      <c r="N6" s="174"/>
    </row>
    <row r="7" spans="1:14" ht="15" customHeight="1" x14ac:dyDescent="0.25">
      <c r="A7" s="173"/>
      <c r="B7" s="449" t="s">
        <v>79</v>
      </c>
      <c r="C7" s="450"/>
      <c r="D7" s="450"/>
      <c r="E7" s="450"/>
      <c r="F7" s="450"/>
      <c r="G7" s="451"/>
      <c r="H7" s="191">
        <v>142310</v>
      </c>
      <c r="I7" s="174"/>
      <c r="J7" s="452"/>
      <c r="K7" s="453"/>
      <c r="L7" s="175"/>
      <c r="M7" s="91"/>
      <c r="N7" s="94"/>
    </row>
    <row r="8" spans="1:14" ht="15" customHeight="1" x14ac:dyDescent="0.25">
      <c r="A8" s="39"/>
      <c r="B8" s="292" t="s">
        <v>80</v>
      </c>
      <c r="C8" s="293"/>
      <c r="D8" s="293"/>
      <c r="E8" s="293"/>
      <c r="F8" s="293"/>
      <c r="G8" s="294"/>
      <c r="H8" s="190">
        <v>142320</v>
      </c>
      <c r="I8" s="94"/>
      <c r="J8" s="297"/>
      <c r="K8" s="298"/>
      <c r="L8" s="36">
        <v>53600</v>
      </c>
      <c r="M8" s="91"/>
      <c r="N8" s="94"/>
    </row>
    <row r="9" spans="1:14" ht="15" customHeight="1" x14ac:dyDescent="0.25">
      <c r="A9" s="101"/>
      <c r="B9" s="299"/>
      <c r="C9" s="300"/>
      <c r="D9" s="300"/>
      <c r="E9" s="300"/>
      <c r="F9" s="300"/>
      <c r="G9" s="301"/>
      <c r="H9" s="97"/>
      <c r="I9" s="105"/>
      <c r="J9" s="279"/>
      <c r="K9" s="280"/>
      <c r="L9" s="96"/>
      <c r="M9" s="91"/>
      <c r="N9" s="94"/>
    </row>
    <row r="10" spans="1:14" s="2" customFormat="1" ht="15" customHeight="1" x14ac:dyDescent="0.25">
      <c r="A10" s="38"/>
      <c r="B10" s="302" t="s">
        <v>5</v>
      </c>
      <c r="C10" s="303"/>
      <c r="D10" s="303"/>
      <c r="E10" s="303"/>
      <c r="F10" s="303"/>
      <c r="G10" s="304"/>
      <c r="H10" s="305"/>
      <c r="I10" s="306"/>
      <c r="J10" s="305">
        <v>211180</v>
      </c>
      <c r="K10" s="306"/>
      <c r="L10" s="36">
        <v>5395200</v>
      </c>
      <c r="M10" s="29"/>
      <c r="N10" s="4"/>
    </row>
    <row r="11" spans="1:14" s="2" customFormat="1" ht="15" customHeight="1" x14ac:dyDescent="0.25">
      <c r="A11" s="38"/>
      <c r="B11" s="302" t="s">
        <v>6</v>
      </c>
      <c r="C11" s="303"/>
      <c r="D11" s="303"/>
      <c r="E11" s="303"/>
      <c r="F11" s="303"/>
      <c r="G11" s="304"/>
      <c r="H11" s="305"/>
      <c r="I11" s="306"/>
      <c r="J11" s="305">
        <v>212100</v>
      </c>
      <c r="K11" s="306"/>
      <c r="L11" s="36">
        <v>1240900</v>
      </c>
      <c r="M11" s="29"/>
      <c r="N11" s="4"/>
    </row>
    <row r="12" spans="1:14" s="2" customFormat="1" ht="15" customHeight="1" x14ac:dyDescent="0.25">
      <c r="A12" s="38"/>
      <c r="B12" s="302" t="s">
        <v>7</v>
      </c>
      <c r="C12" s="303"/>
      <c r="D12" s="303"/>
      <c r="E12" s="303"/>
      <c r="F12" s="303"/>
      <c r="G12" s="304"/>
      <c r="H12" s="305"/>
      <c r="I12" s="306"/>
      <c r="J12" s="305">
        <v>212210</v>
      </c>
      <c r="K12" s="306"/>
      <c r="L12" s="36">
        <v>242800</v>
      </c>
      <c r="M12" s="29"/>
      <c r="N12" s="4"/>
    </row>
    <row r="13" spans="1:14" s="2" customFormat="1" ht="15" customHeight="1" x14ac:dyDescent="0.25">
      <c r="A13" s="38"/>
      <c r="B13" s="302" t="s">
        <v>27</v>
      </c>
      <c r="C13" s="303"/>
      <c r="D13" s="303"/>
      <c r="E13" s="303"/>
      <c r="F13" s="303"/>
      <c r="G13" s="304"/>
      <c r="H13" s="305"/>
      <c r="I13" s="306"/>
      <c r="J13" s="305">
        <v>273500</v>
      </c>
      <c r="K13" s="306"/>
      <c r="L13" s="36">
        <v>27900</v>
      </c>
      <c r="M13" s="29"/>
      <c r="N13" s="4"/>
    </row>
    <row r="14" spans="1:14" s="2" customFormat="1" ht="15" customHeight="1" x14ac:dyDescent="0.25">
      <c r="A14" s="38"/>
      <c r="B14" s="302"/>
      <c r="C14" s="371"/>
      <c r="D14" s="371"/>
      <c r="E14" s="371"/>
      <c r="F14" s="371"/>
      <c r="G14" s="372"/>
      <c r="H14" s="92"/>
      <c r="I14" s="93"/>
      <c r="J14" s="305">
        <v>2221</v>
      </c>
      <c r="K14" s="306"/>
      <c r="L14" s="36">
        <f>SUM(L15:L18)</f>
        <v>965200</v>
      </c>
      <c r="M14" s="59"/>
      <c r="N14" s="54"/>
    </row>
    <row r="15" spans="1:14" ht="15" customHeight="1" x14ac:dyDescent="0.25">
      <c r="A15" s="39"/>
      <c r="B15" s="307" t="s">
        <v>8</v>
      </c>
      <c r="C15" s="308"/>
      <c r="D15" s="308"/>
      <c r="E15" s="308"/>
      <c r="F15" s="308"/>
      <c r="G15" s="309"/>
      <c r="H15" s="310"/>
      <c r="I15" s="311"/>
      <c r="J15" s="310">
        <v>222110</v>
      </c>
      <c r="K15" s="311"/>
      <c r="L15" s="36">
        <v>164600</v>
      </c>
      <c r="M15" s="26"/>
      <c r="N15" s="7"/>
    </row>
    <row r="16" spans="1:14" ht="15" customHeight="1" x14ac:dyDescent="0.25">
      <c r="A16" s="39"/>
      <c r="B16" s="307" t="s">
        <v>9</v>
      </c>
      <c r="C16" s="308"/>
      <c r="D16" s="308"/>
      <c r="E16" s="308"/>
      <c r="F16" s="308"/>
      <c r="G16" s="309"/>
      <c r="H16" s="310"/>
      <c r="I16" s="311"/>
      <c r="J16" s="310">
        <v>222130</v>
      </c>
      <c r="K16" s="311"/>
      <c r="L16" s="37">
        <v>643500</v>
      </c>
      <c r="M16" s="26"/>
      <c r="N16" s="7"/>
    </row>
    <row r="17" spans="1:14" ht="15" customHeight="1" x14ac:dyDescent="0.25">
      <c r="A17" s="39"/>
      <c r="B17" s="307" t="s">
        <v>10</v>
      </c>
      <c r="C17" s="308"/>
      <c r="D17" s="308"/>
      <c r="E17" s="308"/>
      <c r="F17" s="308"/>
      <c r="G17" s="309"/>
      <c r="H17" s="310"/>
      <c r="I17" s="311"/>
      <c r="J17" s="310">
        <v>222140</v>
      </c>
      <c r="K17" s="311"/>
      <c r="L17" s="36">
        <v>141800</v>
      </c>
      <c r="M17" s="26"/>
      <c r="N17" s="7"/>
    </row>
    <row r="18" spans="1:14" ht="15" customHeight="1" x14ac:dyDescent="0.25">
      <c r="A18" s="39"/>
      <c r="B18" s="307" t="s">
        <v>11</v>
      </c>
      <c r="C18" s="308"/>
      <c r="D18" s="308"/>
      <c r="E18" s="308"/>
      <c r="F18" s="308"/>
      <c r="G18" s="309"/>
      <c r="H18" s="310"/>
      <c r="I18" s="311"/>
      <c r="J18" s="310">
        <v>222190</v>
      </c>
      <c r="K18" s="311"/>
      <c r="L18" s="36">
        <v>15300</v>
      </c>
      <c r="M18" s="26"/>
      <c r="N18" s="7"/>
    </row>
    <row r="19" spans="1:14" ht="15" customHeight="1" x14ac:dyDescent="0.25">
      <c r="A19" s="39"/>
      <c r="B19" s="302"/>
      <c r="C19" s="371"/>
      <c r="D19" s="371"/>
      <c r="E19" s="371"/>
      <c r="F19" s="371"/>
      <c r="G19" s="372"/>
      <c r="H19" s="90"/>
      <c r="I19" s="91"/>
      <c r="J19" s="344">
        <v>2222</v>
      </c>
      <c r="K19" s="345"/>
      <c r="L19" s="36">
        <f>SUM(L20:L21)</f>
        <v>13400</v>
      </c>
      <c r="M19" s="56"/>
      <c r="N19" s="55"/>
    </row>
    <row r="20" spans="1:14" ht="15" customHeight="1" x14ac:dyDescent="0.25">
      <c r="A20" s="39"/>
      <c r="B20" s="307" t="s">
        <v>12</v>
      </c>
      <c r="C20" s="308"/>
      <c r="D20" s="308"/>
      <c r="E20" s="308"/>
      <c r="F20" s="308"/>
      <c r="G20" s="309"/>
      <c r="H20" s="310"/>
      <c r="I20" s="311"/>
      <c r="J20" s="310">
        <v>222210</v>
      </c>
      <c r="K20" s="311"/>
      <c r="L20" s="36">
        <v>9600</v>
      </c>
      <c r="M20" s="26"/>
      <c r="N20" s="7"/>
    </row>
    <row r="21" spans="1:14" ht="15" customHeight="1" x14ac:dyDescent="0.25">
      <c r="A21" s="39"/>
      <c r="B21" s="307" t="s">
        <v>13</v>
      </c>
      <c r="C21" s="308"/>
      <c r="D21" s="308"/>
      <c r="E21" s="308"/>
      <c r="F21" s="308"/>
      <c r="G21" s="309"/>
      <c r="H21" s="310"/>
      <c r="I21" s="311"/>
      <c r="J21" s="310">
        <v>222220</v>
      </c>
      <c r="K21" s="311"/>
      <c r="L21" s="36">
        <v>3800</v>
      </c>
      <c r="M21" s="26"/>
      <c r="N21" s="7"/>
    </row>
    <row r="22" spans="1:14" ht="15" customHeight="1" x14ac:dyDescent="0.25">
      <c r="A22" s="39"/>
      <c r="B22" s="307" t="s">
        <v>14</v>
      </c>
      <c r="C22" s="308"/>
      <c r="D22" s="308"/>
      <c r="E22" s="308"/>
      <c r="F22" s="308"/>
      <c r="G22" s="309"/>
      <c r="H22" s="310"/>
      <c r="I22" s="311"/>
      <c r="J22" s="310">
        <v>222500</v>
      </c>
      <c r="K22" s="311"/>
      <c r="L22" s="36">
        <v>92800</v>
      </c>
      <c r="M22" s="26"/>
      <c r="N22" s="7"/>
    </row>
    <row r="23" spans="1:14" ht="15" customHeight="1" x14ac:dyDescent="0.25">
      <c r="A23" s="39"/>
      <c r="B23" s="302"/>
      <c r="C23" s="371"/>
      <c r="D23" s="371"/>
      <c r="E23" s="371"/>
      <c r="F23" s="371"/>
      <c r="G23" s="372"/>
      <c r="H23" s="90"/>
      <c r="I23" s="91"/>
      <c r="J23" s="297">
        <v>2229</v>
      </c>
      <c r="K23" s="298"/>
      <c r="L23" s="36">
        <f>SUM(L24:L26)</f>
        <v>38200</v>
      </c>
      <c r="M23" s="56"/>
      <c r="N23" s="55"/>
    </row>
    <row r="24" spans="1:14" ht="15" customHeight="1" x14ac:dyDescent="0.25">
      <c r="A24" s="39"/>
      <c r="B24" s="312" t="s">
        <v>50</v>
      </c>
      <c r="C24" s="313"/>
      <c r="D24" s="313"/>
      <c r="E24" s="313"/>
      <c r="F24" s="313"/>
      <c r="G24" s="314"/>
      <c r="H24" s="90"/>
      <c r="I24" s="91"/>
      <c r="J24" s="310">
        <v>222940</v>
      </c>
      <c r="K24" s="311"/>
      <c r="L24" s="36">
        <v>31600</v>
      </c>
      <c r="M24" s="26"/>
      <c r="N24" s="7"/>
    </row>
    <row r="25" spans="1:14" ht="15" customHeight="1" x14ac:dyDescent="0.25">
      <c r="A25" s="39"/>
      <c r="B25" s="307" t="s">
        <v>15</v>
      </c>
      <c r="C25" s="308"/>
      <c r="D25" s="308"/>
      <c r="E25" s="308"/>
      <c r="F25" s="308"/>
      <c r="G25" s="309"/>
      <c r="H25" s="310"/>
      <c r="I25" s="311"/>
      <c r="J25" s="310">
        <v>222980</v>
      </c>
      <c r="K25" s="311"/>
      <c r="L25" s="37">
        <v>1800</v>
      </c>
      <c r="M25" s="26"/>
      <c r="N25" s="7"/>
    </row>
    <row r="26" spans="1:14" ht="15" customHeight="1" x14ac:dyDescent="0.25">
      <c r="A26" s="39"/>
      <c r="B26" s="307" t="s">
        <v>16</v>
      </c>
      <c r="C26" s="308"/>
      <c r="D26" s="308"/>
      <c r="E26" s="308"/>
      <c r="F26" s="308"/>
      <c r="G26" s="309"/>
      <c r="H26" s="310"/>
      <c r="I26" s="311"/>
      <c r="J26" s="310">
        <v>222990</v>
      </c>
      <c r="K26" s="311"/>
      <c r="L26" s="37">
        <v>4800</v>
      </c>
      <c r="M26" s="26"/>
      <c r="N26" s="7"/>
    </row>
    <row r="27" spans="1:14" ht="15" customHeight="1" x14ac:dyDescent="0.25">
      <c r="A27" s="39"/>
      <c r="B27" s="307" t="s">
        <v>17</v>
      </c>
      <c r="C27" s="308"/>
      <c r="D27" s="308"/>
      <c r="E27" s="308"/>
      <c r="F27" s="308"/>
      <c r="G27" s="309"/>
      <c r="H27" s="310"/>
      <c r="I27" s="311"/>
      <c r="J27" s="310">
        <v>311120</v>
      </c>
      <c r="K27" s="311"/>
      <c r="L27" s="37">
        <v>0</v>
      </c>
      <c r="M27" s="26"/>
      <c r="N27" s="7"/>
    </row>
    <row r="28" spans="1:14" ht="15" customHeight="1" x14ac:dyDescent="0.25">
      <c r="A28" s="39"/>
      <c r="B28" s="307" t="s">
        <v>18</v>
      </c>
      <c r="C28" s="308"/>
      <c r="D28" s="308"/>
      <c r="E28" s="308"/>
      <c r="F28" s="308"/>
      <c r="G28" s="309"/>
      <c r="H28" s="310"/>
      <c r="I28" s="311"/>
      <c r="J28" s="310">
        <v>314110</v>
      </c>
      <c r="K28" s="311"/>
      <c r="L28" s="37">
        <v>62000</v>
      </c>
      <c r="M28" s="26"/>
      <c r="N28" s="7"/>
    </row>
    <row r="29" spans="1:14" ht="15" customHeight="1" x14ac:dyDescent="0.25">
      <c r="A29" s="39"/>
      <c r="B29" s="315" t="s">
        <v>19</v>
      </c>
      <c r="C29" s="316"/>
      <c r="D29" s="316"/>
      <c r="E29" s="316"/>
      <c r="F29" s="316"/>
      <c r="G29" s="317"/>
      <c r="H29" s="310"/>
      <c r="I29" s="311"/>
      <c r="J29" s="310">
        <v>316110</v>
      </c>
      <c r="K29" s="311"/>
      <c r="L29" s="37">
        <v>60500</v>
      </c>
      <c r="M29" s="26"/>
      <c r="N29" s="7"/>
    </row>
    <row r="30" spans="1:14" ht="15" customHeight="1" x14ac:dyDescent="0.25">
      <c r="A30" s="39"/>
      <c r="B30" s="410" t="s">
        <v>20</v>
      </c>
      <c r="C30" s="411"/>
      <c r="D30" s="411"/>
      <c r="E30" s="411"/>
      <c r="F30" s="411"/>
      <c r="G30" s="412"/>
      <c r="H30" s="216"/>
      <c r="I30" s="216"/>
      <c r="J30" s="340">
        <v>318110</v>
      </c>
      <c r="K30" s="340"/>
      <c r="L30" s="37"/>
      <c r="M30" s="215"/>
      <c r="N30" s="216"/>
    </row>
    <row r="31" spans="1:14" ht="15" customHeight="1" x14ac:dyDescent="0.25">
      <c r="A31" s="39"/>
      <c r="B31" s="307" t="s">
        <v>22</v>
      </c>
      <c r="C31" s="308"/>
      <c r="D31" s="308"/>
      <c r="E31" s="308"/>
      <c r="F31" s="308"/>
      <c r="G31" s="309"/>
      <c r="H31" s="310"/>
      <c r="I31" s="311"/>
      <c r="J31" s="310">
        <v>334110</v>
      </c>
      <c r="K31" s="311"/>
      <c r="L31" s="37">
        <v>6000</v>
      </c>
      <c r="M31" s="26"/>
      <c r="N31" s="7"/>
    </row>
    <row r="32" spans="1:14" ht="15" customHeight="1" x14ac:dyDescent="0.25">
      <c r="A32" s="39"/>
      <c r="B32" s="312" t="s">
        <v>49</v>
      </c>
      <c r="C32" s="313"/>
      <c r="D32" s="313"/>
      <c r="E32" s="313"/>
      <c r="F32" s="313"/>
      <c r="G32" s="314"/>
      <c r="H32" s="90"/>
      <c r="I32" s="91"/>
      <c r="J32" s="310">
        <v>335110</v>
      </c>
      <c r="K32" s="311"/>
      <c r="L32" s="37"/>
      <c r="M32" s="26"/>
      <c r="N32" s="7"/>
    </row>
    <row r="33" spans="1:14" ht="15" customHeight="1" x14ac:dyDescent="0.25">
      <c r="A33" s="39"/>
      <c r="B33" s="307" t="s">
        <v>24</v>
      </c>
      <c r="C33" s="308"/>
      <c r="D33" s="308"/>
      <c r="E33" s="308"/>
      <c r="F33" s="308"/>
      <c r="G33" s="309"/>
      <c r="H33" s="310"/>
      <c r="I33" s="311"/>
      <c r="J33" s="310">
        <v>336110</v>
      </c>
      <c r="K33" s="311"/>
      <c r="L33" s="37">
        <v>49500</v>
      </c>
      <c r="M33" s="26"/>
      <c r="N33" s="7"/>
    </row>
    <row r="34" spans="1:14" ht="15" customHeight="1" x14ac:dyDescent="0.25">
      <c r="A34" s="49"/>
      <c r="B34" s="413" t="s">
        <v>25</v>
      </c>
      <c r="C34" s="414"/>
      <c r="D34" s="414"/>
      <c r="E34" s="414"/>
      <c r="F34" s="414"/>
      <c r="G34" s="415"/>
      <c r="H34" s="338"/>
      <c r="I34" s="339"/>
      <c r="J34" s="338">
        <v>337110</v>
      </c>
      <c r="K34" s="339"/>
      <c r="L34" s="51">
        <v>25300</v>
      </c>
      <c r="M34" s="215"/>
      <c r="N34" s="216"/>
    </row>
    <row r="35" spans="1:14" ht="15" customHeight="1" x14ac:dyDescent="0.25">
      <c r="A35" s="49"/>
      <c r="B35" s="307" t="s">
        <v>26</v>
      </c>
      <c r="C35" s="308"/>
      <c r="D35" s="308"/>
      <c r="E35" s="308"/>
      <c r="F35" s="308"/>
      <c r="G35" s="309"/>
      <c r="H35" s="218"/>
      <c r="I35" s="219"/>
      <c r="J35" s="310">
        <v>338110</v>
      </c>
      <c r="K35" s="311"/>
      <c r="L35" s="51">
        <v>900</v>
      </c>
      <c r="M35" s="215"/>
      <c r="N35" s="216"/>
    </row>
    <row r="36" spans="1:14" ht="15" customHeight="1" thickBot="1" x14ac:dyDescent="0.3">
      <c r="A36" s="49"/>
      <c r="B36" s="420" t="s">
        <v>58</v>
      </c>
      <c r="C36" s="421"/>
      <c r="D36" s="421"/>
      <c r="E36" s="421"/>
      <c r="F36" s="421"/>
      <c r="G36" s="422"/>
      <c r="H36" s="218"/>
      <c r="I36" s="219"/>
      <c r="J36" s="310">
        <v>339110</v>
      </c>
      <c r="K36" s="311"/>
      <c r="L36" s="51"/>
      <c r="M36" s="215"/>
      <c r="N36" s="216"/>
    </row>
    <row r="37" spans="1:14" ht="15" customHeight="1" thickBot="1" x14ac:dyDescent="0.3">
      <c r="A37" s="43"/>
      <c r="B37" s="324" t="s">
        <v>28</v>
      </c>
      <c r="C37" s="325"/>
      <c r="D37" s="325"/>
      <c r="E37" s="325"/>
      <c r="F37" s="325"/>
      <c r="G37" s="326"/>
      <c r="H37" s="327"/>
      <c r="I37" s="328"/>
      <c r="J37" s="327"/>
      <c r="K37" s="328"/>
      <c r="L37" s="44">
        <f>SUM(L10+L11+L12+L13+L14+L19+L22+L23+L27+L28+L29+L31+L32+L33+L34+L35+L36)</f>
        <v>8220600</v>
      </c>
      <c r="M37" s="42"/>
      <c r="N37" s="20"/>
    </row>
    <row r="38" spans="1:14" ht="15" customHeight="1" x14ac:dyDescent="0.25">
      <c r="A38" s="39"/>
      <c r="B38" s="416" t="s">
        <v>74</v>
      </c>
      <c r="C38" s="331"/>
      <c r="D38" s="331"/>
      <c r="E38" s="331"/>
      <c r="F38" s="331"/>
      <c r="G38" s="331"/>
      <c r="H38" s="331"/>
      <c r="I38" s="331"/>
      <c r="J38" s="331"/>
      <c r="K38" s="331"/>
      <c r="L38" s="417"/>
      <c r="M38" s="95"/>
      <c r="N38" s="100"/>
    </row>
    <row r="39" spans="1:14" s="23" customFormat="1" ht="15" customHeight="1" x14ac:dyDescent="0.25">
      <c r="A39" s="39"/>
      <c r="B39" s="302" t="s">
        <v>82</v>
      </c>
      <c r="C39" s="303"/>
      <c r="D39" s="303"/>
      <c r="E39" s="303"/>
      <c r="F39" s="303"/>
      <c r="G39" s="304"/>
      <c r="H39" s="94"/>
      <c r="I39" s="94"/>
      <c r="J39" s="310">
        <v>222990</v>
      </c>
      <c r="K39" s="311"/>
      <c r="L39" s="36">
        <v>695600</v>
      </c>
      <c r="M39" s="99"/>
      <c r="N39" s="73"/>
    </row>
    <row r="40" spans="1:14" s="23" customFormat="1" ht="15" customHeight="1" thickBot="1" x14ac:dyDescent="0.3">
      <c r="A40" s="40"/>
      <c r="B40" s="333" t="s">
        <v>81</v>
      </c>
      <c r="C40" s="334"/>
      <c r="D40" s="334"/>
      <c r="E40" s="334"/>
      <c r="F40" s="334"/>
      <c r="G40" s="335"/>
      <c r="H40" s="104"/>
      <c r="I40" s="104"/>
      <c r="J40" s="336"/>
      <c r="K40" s="337"/>
      <c r="L40" s="48">
        <f>SUM(L37+L39)</f>
        <v>8916200</v>
      </c>
      <c r="M40" s="99"/>
      <c r="N40" s="73"/>
    </row>
    <row r="41" spans="1:14" s="23" customFormat="1" ht="15" customHeight="1" x14ac:dyDescent="0.25">
      <c r="A41" s="9"/>
      <c r="B41" s="21"/>
      <c r="C41" s="21"/>
      <c r="D41" s="21"/>
      <c r="E41" s="21"/>
      <c r="F41" s="21"/>
      <c r="G41" s="21"/>
      <c r="H41" s="28"/>
      <c r="I41" s="28"/>
      <c r="J41" s="28"/>
      <c r="K41" s="28"/>
      <c r="L41" s="22"/>
      <c r="M41" s="28"/>
      <c r="N41" s="28"/>
    </row>
    <row r="42" spans="1:14" ht="15" customHeight="1" thickBot="1" x14ac:dyDescent="0.3">
      <c r="B42" s="378" t="s">
        <v>30</v>
      </c>
      <c r="C42" s="378"/>
      <c r="D42" s="378"/>
      <c r="E42" s="378"/>
      <c r="F42" s="378"/>
      <c r="G42" s="378"/>
      <c r="H42" s="378"/>
      <c r="I42" s="378"/>
      <c r="J42" s="378"/>
      <c r="K42" s="378"/>
      <c r="L42" s="378"/>
    </row>
    <row r="43" spans="1:14" ht="15" customHeight="1" x14ac:dyDescent="0.25">
      <c r="B43" s="354" t="s">
        <v>0</v>
      </c>
      <c r="C43" s="355"/>
      <c r="D43" s="356"/>
      <c r="E43" s="360" t="s">
        <v>1</v>
      </c>
      <c r="F43" s="361"/>
      <c r="G43" s="361"/>
      <c r="H43" s="361"/>
      <c r="I43" s="361"/>
      <c r="J43" s="361"/>
      <c r="K43" s="428"/>
      <c r="L43" s="351" t="s">
        <v>4</v>
      </c>
    </row>
    <row r="44" spans="1:14" ht="15" customHeight="1" x14ac:dyDescent="0.25">
      <c r="B44" s="357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352" t="s">
        <v>34</v>
      </c>
      <c r="K44" s="353"/>
      <c r="L44" s="343"/>
    </row>
    <row r="45" spans="1:14" ht="15" customHeight="1" x14ac:dyDescent="0.25">
      <c r="B45" s="346"/>
      <c r="C45" s="347"/>
      <c r="D45" s="311"/>
      <c r="E45" s="8"/>
      <c r="F45" s="8"/>
      <c r="G45" s="310"/>
      <c r="H45" s="311"/>
      <c r="I45" s="8"/>
      <c r="J45" s="310"/>
      <c r="K45" s="311"/>
      <c r="L45" s="45"/>
    </row>
    <row r="46" spans="1:14" ht="9.75" customHeight="1" x14ac:dyDescent="0.25">
      <c r="B46" s="28"/>
      <c r="C46" s="28"/>
      <c r="D46" s="28"/>
      <c r="E46" s="9"/>
      <c r="F46" s="9"/>
      <c r="G46" s="28"/>
      <c r="H46" s="28"/>
      <c r="I46" s="9"/>
      <c r="J46" s="28"/>
      <c r="K46" s="28"/>
      <c r="L46" s="9"/>
    </row>
    <row r="47" spans="1:14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9" spans="2:12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10"/>
      <c r="K49" s="319" t="s">
        <v>109</v>
      </c>
      <c r="L49" s="319"/>
    </row>
    <row r="50" spans="2:12" x14ac:dyDescent="0.25">
      <c r="B50" s="87"/>
      <c r="C50" s="87"/>
      <c r="D50" s="87"/>
      <c r="E50" s="12"/>
      <c r="F50" s="12"/>
      <c r="G50" s="12"/>
      <c r="H50" s="12"/>
      <c r="I50" s="12"/>
      <c r="J50" s="12"/>
      <c r="K50" s="12"/>
      <c r="L50" s="12"/>
    </row>
    <row r="51" spans="2:12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10"/>
      <c r="K51" s="319" t="s">
        <v>87</v>
      </c>
      <c r="L51" s="319"/>
    </row>
    <row r="52" spans="2:12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x14ac:dyDescent="0.25">
      <c r="B53" s="157" t="s">
        <v>115</v>
      </c>
      <c r="C53" s="157"/>
      <c r="D53" s="157"/>
      <c r="E53" s="10"/>
      <c r="F53" s="10"/>
      <c r="G53" s="10"/>
      <c r="H53" s="10"/>
      <c r="I53" s="10"/>
      <c r="J53" s="10"/>
      <c r="K53" s="10"/>
      <c r="L53" s="10"/>
    </row>
    <row r="55" spans="2:12" x14ac:dyDescent="0.25">
      <c r="B55" s="157"/>
      <c r="C55" s="157"/>
      <c r="D55" s="157"/>
      <c r="E55" s="10"/>
    </row>
  </sheetData>
  <mergeCells count="101">
    <mergeCell ref="B33:G33"/>
    <mergeCell ref="H33:I33"/>
    <mergeCell ref="J33:K33"/>
    <mergeCell ref="J40:K40"/>
    <mergeCell ref="B37:G37"/>
    <mergeCell ref="H37:I37"/>
    <mergeCell ref="J37:K37"/>
    <mergeCell ref="B38:L38"/>
    <mergeCell ref="B39:G39"/>
    <mergeCell ref="B40:G40"/>
    <mergeCell ref="J39:K39"/>
    <mergeCell ref="B28:G28"/>
    <mergeCell ref="H28:I28"/>
    <mergeCell ref="J28:K28"/>
    <mergeCell ref="B29:G29"/>
    <mergeCell ref="H29:I29"/>
    <mergeCell ref="J29:K29"/>
    <mergeCell ref="J30:K30"/>
    <mergeCell ref="B30:G30"/>
    <mergeCell ref="B32:G32"/>
    <mergeCell ref="J32:K32"/>
    <mergeCell ref="B13:G13"/>
    <mergeCell ref="H13:I13"/>
    <mergeCell ref="J13:K13"/>
    <mergeCell ref="B11:G11"/>
    <mergeCell ref="H11:I11"/>
    <mergeCell ref="J11:K11"/>
    <mergeCell ref="B25:G25"/>
    <mergeCell ref="H25:I25"/>
    <mergeCell ref="J25:K25"/>
    <mergeCell ref="B15:G15"/>
    <mergeCell ref="H15:I15"/>
    <mergeCell ref="J15:K15"/>
    <mergeCell ref="B16:G16"/>
    <mergeCell ref="H16:I16"/>
    <mergeCell ref="J16:K16"/>
    <mergeCell ref="J14:K14"/>
    <mergeCell ref="B21:G21"/>
    <mergeCell ref="H21:I21"/>
    <mergeCell ref="J21:K21"/>
    <mergeCell ref="B14:G14"/>
    <mergeCell ref="B19:G19"/>
    <mergeCell ref="B20:G20"/>
    <mergeCell ref="J20:K20"/>
    <mergeCell ref="H20:I20"/>
    <mergeCell ref="D2:K2"/>
    <mergeCell ref="C3:K3"/>
    <mergeCell ref="B12:G12"/>
    <mergeCell ref="H12:I12"/>
    <mergeCell ref="J12:K12"/>
    <mergeCell ref="B7:G7"/>
    <mergeCell ref="J7:K7"/>
    <mergeCell ref="B8:G8"/>
    <mergeCell ref="J8:K8"/>
    <mergeCell ref="B9:G9"/>
    <mergeCell ref="J9:K9"/>
    <mergeCell ref="J6:K6"/>
    <mergeCell ref="B10:G10"/>
    <mergeCell ref="H10:I10"/>
    <mergeCell ref="J10:K10"/>
    <mergeCell ref="K51:L51"/>
    <mergeCell ref="B34:G34"/>
    <mergeCell ref="H34:I34"/>
    <mergeCell ref="J34:K34"/>
    <mergeCell ref="J36:K36"/>
    <mergeCell ref="B36:G36"/>
    <mergeCell ref="J35:K35"/>
    <mergeCell ref="B35:G35"/>
    <mergeCell ref="B45:D45"/>
    <mergeCell ref="G45:H45"/>
    <mergeCell ref="J45:K45"/>
    <mergeCell ref="B42:L42"/>
    <mergeCell ref="B43:D44"/>
    <mergeCell ref="E43:K43"/>
    <mergeCell ref="L43:L44"/>
    <mergeCell ref="G44:H44"/>
    <mergeCell ref="J44:K44"/>
    <mergeCell ref="J19:K19"/>
    <mergeCell ref="B17:G17"/>
    <mergeCell ref="H17:I17"/>
    <mergeCell ref="J17:K17"/>
    <mergeCell ref="B18:G18"/>
    <mergeCell ref="H18:I18"/>
    <mergeCell ref="J18:K18"/>
    <mergeCell ref="K49:L49"/>
    <mergeCell ref="B26:G26"/>
    <mergeCell ref="H26:I26"/>
    <mergeCell ref="J26:K26"/>
    <mergeCell ref="B22:G22"/>
    <mergeCell ref="H22:I22"/>
    <mergeCell ref="J22:K22"/>
    <mergeCell ref="B24:G24"/>
    <mergeCell ref="J24:K24"/>
    <mergeCell ref="B23:G23"/>
    <mergeCell ref="J23:K23"/>
    <mergeCell ref="B27:G27"/>
    <mergeCell ref="H27:I27"/>
    <mergeCell ref="J27:K27"/>
    <mergeCell ref="B31:G31"/>
    <mergeCell ref="H31:I31"/>
    <mergeCell ref="J31:K31"/>
  </mergeCells>
  <pageMargins left="0.25" right="0.25" top="0.2" bottom="0.2" header="0.2" footer="0.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T44" sqref="S44:T4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140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45</v>
      </c>
      <c r="C2" s="10">
        <v>8806</v>
      </c>
      <c r="D2" s="341" t="s">
        <v>108</v>
      </c>
      <c r="E2" s="341"/>
      <c r="F2" s="341"/>
      <c r="G2" s="341"/>
      <c r="H2" s="341"/>
      <c r="I2" s="341"/>
      <c r="J2" s="341"/>
      <c r="K2" s="341"/>
      <c r="L2" s="24" t="s">
        <v>73</v>
      </c>
    </row>
    <row r="3" spans="1:14" ht="15.75" customHeight="1" x14ac:dyDescent="0.25">
      <c r="B3" s="16" t="s">
        <v>46</v>
      </c>
      <c r="C3" s="281" t="s">
        <v>47</v>
      </c>
      <c r="D3" s="281"/>
      <c r="E3" s="281"/>
      <c r="F3" s="281"/>
      <c r="G3" s="281"/>
      <c r="H3" s="281"/>
      <c r="I3" s="281"/>
      <c r="J3" s="281"/>
      <c r="K3" s="281"/>
      <c r="L3" s="1"/>
      <c r="M3" s="6"/>
      <c r="N3" s="6"/>
    </row>
    <row r="4" spans="1:14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  <c r="M4" s="129"/>
      <c r="N4" s="137"/>
    </row>
    <row r="5" spans="1:14" ht="15" customHeight="1" x14ac:dyDescent="0.25">
      <c r="A5" s="437" t="s">
        <v>29</v>
      </c>
      <c r="B5" s="444" t="s">
        <v>0</v>
      </c>
      <c r="C5" s="444"/>
      <c r="D5" s="444"/>
      <c r="E5" s="444"/>
      <c r="F5" s="444"/>
      <c r="G5" s="444"/>
      <c r="H5" s="446" t="s">
        <v>1</v>
      </c>
      <c r="I5" s="446"/>
      <c r="J5" s="446"/>
      <c r="K5" s="446"/>
      <c r="L5" s="441" t="s">
        <v>4</v>
      </c>
      <c r="M5" s="27"/>
      <c r="N5" s="6"/>
    </row>
    <row r="6" spans="1:14" ht="30.75" customHeight="1" x14ac:dyDescent="0.25">
      <c r="A6" s="438"/>
      <c r="B6" s="445"/>
      <c r="C6" s="445"/>
      <c r="D6" s="445"/>
      <c r="E6" s="445"/>
      <c r="F6" s="445"/>
      <c r="G6" s="445"/>
      <c r="H6" s="64" t="s">
        <v>2</v>
      </c>
      <c r="I6" s="3"/>
      <c r="J6" s="443" t="s">
        <v>3</v>
      </c>
      <c r="K6" s="443"/>
      <c r="L6" s="442"/>
      <c r="M6" s="26"/>
      <c r="N6" s="7"/>
    </row>
    <row r="7" spans="1:14" ht="15" customHeight="1" x14ac:dyDescent="0.25">
      <c r="A7" s="39"/>
      <c r="B7" s="362" t="s">
        <v>79</v>
      </c>
      <c r="C7" s="362"/>
      <c r="D7" s="362"/>
      <c r="E7" s="362"/>
      <c r="F7" s="362"/>
      <c r="G7" s="362"/>
      <c r="H7" s="190">
        <v>142310</v>
      </c>
      <c r="I7" s="216"/>
      <c r="J7" s="440"/>
      <c r="K7" s="440"/>
      <c r="L7" s="36"/>
      <c r="M7" s="91"/>
      <c r="N7" s="94"/>
    </row>
    <row r="8" spans="1:14" ht="15" customHeight="1" x14ac:dyDescent="0.25">
      <c r="A8" s="39"/>
      <c r="B8" s="362" t="s">
        <v>80</v>
      </c>
      <c r="C8" s="362"/>
      <c r="D8" s="362"/>
      <c r="E8" s="362"/>
      <c r="F8" s="362"/>
      <c r="G8" s="362"/>
      <c r="H8" s="190">
        <v>142320</v>
      </c>
      <c r="I8" s="216"/>
      <c r="J8" s="440"/>
      <c r="K8" s="440"/>
      <c r="L8" s="36"/>
      <c r="M8" s="91"/>
      <c r="N8" s="94"/>
    </row>
    <row r="9" spans="1:14" ht="15" customHeight="1" x14ac:dyDescent="0.25">
      <c r="A9" s="221"/>
      <c r="B9" s="445"/>
      <c r="C9" s="445"/>
      <c r="D9" s="445"/>
      <c r="E9" s="445"/>
      <c r="F9" s="445"/>
      <c r="G9" s="445"/>
      <c r="H9" s="64"/>
      <c r="I9" s="3"/>
      <c r="J9" s="443"/>
      <c r="K9" s="443"/>
      <c r="L9" s="222"/>
      <c r="M9" s="91"/>
      <c r="N9" s="94"/>
    </row>
    <row r="10" spans="1:14" s="2" customFormat="1" ht="15" customHeight="1" x14ac:dyDescent="0.25">
      <c r="A10" s="38"/>
      <c r="B10" s="348" t="s">
        <v>5</v>
      </c>
      <c r="C10" s="348"/>
      <c r="D10" s="348"/>
      <c r="E10" s="348"/>
      <c r="F10" s="348"/>
      <c r="G10" s="348"/>
      <c r="H10" s="329"/>
      <c r="I10" s="329"/>
      <c r="J10" s="329">
        <v>211180</v>
      </c>
      <c r="K10" s="329"/>
      <c r="L10" s="36">
        <v>5814000</v>
      </c>
      <c r="M10" s="29"/>
      <c r="N10" s="4"/>
    </row>
    <row r="11" spans="1:14" s="2" customFormat="1" ht="15" customHeight="1" x14ac:dyDescent="0.25">
      <c r="A11" s="38"/>
      <c r="B11" s="348" t="s">
        <v>6</v>
      </c>
      <c r="C11" s="348"/>
      <c r="D11" s="348"/>
      <c r="E11" s="348"/>
      <c r="F11" s="348"/>
      <c r="G11" s="348"/>
      <c r="H11" s="329"/>
      <c r="I11" s="329"/>
      <c r="J11" s="329">
        <v>212100</v>
      </c>
      <c r="K11" s="329"/>
      <c r="L11" s="36">
        <v>1337200</v>
      </c>
      <c r="M11" s="29"/>
      <c r="N11" s="4"/>
    </row>
    <row r="12" spans="1:14" s="2" customFormat="1" ht="15" customHeight="1" x14ac:dyDescent="0.25">
      <c r="A12" s="38"/>
      <c r="B12" s="348" t="s">
        <v>7</v>
      </c>
      <c r="C12" s="348"/>
      <c r="D12" s="348"/>
      <c r="E12" s="348"/>
      <c r="F12" s="348"/>
      <c r="G12" s="348"/>
      <c r="H12" s="329"/>
      <c r="I12" s="329"/>
      <c r="J12" s="329">
        <v>212210</v>
      </c>
      <c r="K12" s="329"/>
      <c r="L12" s="36">
        <v>261400</v>
      </c>
      <c r="M12" s="29"/>
      <c r="N12" s="4"/>
    </row>
    <row r="13" spans="1:14" s="2" customFormat="1" ht="15" customHeight="1" x14ac:dyDescent="0.25">
      <c r="A13" s="38"/>
      <c r="B13" s="348" t="s">
        <v>27</v>
      </c>
      <c r="C13" s="348"/>
      <c r="D13" s="348"/>
      <c r="E13" s="348"/>
      <c r="F13" s="348"/>
      <c r="G13" s="348"/>
      <c r="H13" s="329"/>
      <c r="I13" s="329"/>
      <c r="J13" s="329">
        <v>273500</v>
      </c>
      <c r="K13" s="329"/>
      <c r="L13" s="36">
        <v>29100</v>
      </c>
      <c r="M13" s="29"/>
      <c r="N13" s="4"/>
    </row>
    <row r="14" spans="1:14" s="2" customFormat="1" ht="15" customHeight="1" x14ac:dyDescent="0.25">
      <c r="A14" s="38"/>
      <c r="B14" s="348"/>
      <c r="C14" s="454"/>
      <c r="D14" s="454"/>
      <c r="E14" s="454"/>
      <c r="F14" s="454"/>
      <c r="G14" s="454"/>
      <c r="H14" s="217"/>
      <c r="I14" s="217"/>
      <c r="J14" s="329">
        <v>2221</v>
      </c>
      <c r="K14" s="329"/>
      <c r="L14" s="36">
        <f>SUM(L15:L18)</f>
        <v>989100</v>
      </c>
      <c r="M14" s="59"/>
      <c r="N14" s="54"/>
    </row>
    <row r="15" spans="1:14" ht="15" customHeight="1" x14ac:dyDescent="0.25">
      <c r="A15" s="39"/>
      <c r="B15" s="318" t="s">
        <v>8</v>
      </c>
      <c r="C15" s="318"/>
      <c r="D15" s="318"/>
      <c r="E15" s="318"/>
      <c r="F15" s="318"/>
      <c r="G15" s="318"/>
      <c r="H15" s="340"/>
      <c r="I15" s="340"/>
      <c r="J15" s="340">
        <v>222110</v>
      </c>
      <c r="K15" s="340"/>
      <c r="L15" s="36">
        <v>145000</v>
      </c>
      <c r="M15" s="26"/>
      <c r="N15" s="7"/>
    </row>
    <row r="16" spans="1:14" ht="15" customHeight="1" x14ac:dyDescent="0.25">
      <c r="A16" s="39"/>
      <c r="B16" s="318" t="s">
        <v>9</v>
      </c>
      <c r="C16" s="318"/>
      <c r="D16" s="318"/>
      <c r="E16" s="318"/>
      <c r="F16" s="318"/>
      <c r="G16" s="318"/>
      <c r="H16" s="340"/>
      <c r="I16" s="340"/>
      <c r="J16" s="340">
        <v>222130</v>
      </c>
      <c r="K16" s="340"/>
      <c r="L16" s="37">
        <v>680000</v>
      </c>
      <c r="M16" s="26"/>
      <c r="N16" s="7"/>
    </row>
    <row r="17" spans="1:14" ht="15" customHeight="1" x14ac:dyDescent="0.25">
      <c r="A17" s="39"/>
      <c r="B17" s="318" t="s">
        <v>10</v>
      </c>
      <c r="C17" s="318"/>
      <c r="D17" s="318"/>
      <c r="E17" s="318"/>
      <c r="F17" s="318"/>
      <c r="G17" s="318"/>
      <c r="H17" s="340"/>
      <c r="I17" s="340"/>
      <c r="J17" s="340">
        <v>222140</v>
      </c>
      <c r="K17" s="340"/>
      <c r="L17" s="36">
        <v>150000</v>
      </c>
      <c r="M17" s="26"/>
      <c r="N17" s="7"/>
    </row>
    <row r="18" spans="1:14" ht="15" customHeight="1" x14ac:dyDescent="0.25">
      <c r="A18" s="39"/>
      <c r="B18" s="318" t="s">
        <v>11</v>
      </c>
      <c r="C18" s="318"/>
      <c r="D18" s="318"/>
      <c r="E18" s="318"/>
      <c r="F18" s="318"/>
      <c r="G18" s="318"/>
      <c r="H18" s="340"/>
      <c r="I18" s="340"/>
      <c r="J18" s="340">
        <v>222190</v>
      </c>
      <c r="K18" s="340"/>
      <c r="L18" s="36">
        <v>14100</v>
      </c>
      <c r="M18" s="26"/>
      <c r="N18" s="7"/>
    </row>
    <row r="19" spans="1:14" ht="15" customHeight="1" x14ac:dyDescent="0.25">
      <c r="A19" s="39"/>
      <c r="B19" s="348"/>
      <c r="C19" s="454"/>
      <c r="D19" s="454"/>
      <c r="E19" s="454"/>
      <c r="F19" s="454"/>
      <c r="G19" s="454"/>
      <c r="H19" s="216"/>
      <c r="I19" s="216"/>
      <c r="J19" s="439">
        <v>2222</v>
      </c>
      <c r="K19" s="439"/>
      <c r="L19" s="36">
        <f>SUM(L20:L21)</f>
        <v>14700</v>
      </c>
      <c r="M19" s="56"/>
      <c r="N19" s="55"/>
    </row>
    <row r="20" spans="1:14" ht="15" customHeight="1" x14ac:dyDescent="0.25">
      <c r="A20" s="39"/>
      <c r="B20" s="318" t="s">
        <v>12</v>
      </c>
      <c r="C20" s="318"/>
      <c r="D20" s="318"/>
      <c r="E20" s="318"/>
      <c r="F20" s="318"/>
      <c r="G20" s="318"/>
      <c r="H20" s="340"/>
      <c r="I20" s="340"/>
      <c r="J20" s="340">
        <v>222210</v>
      </c>
      <c r="K20" s="340"/>
      <c r="L20" s="36">
        <v>9800</v>
      </c>
      <c r="M20" s="26"/>
      <c r="N20" s="7"/>
    </row>
    <row r="21" spans="1:14" ht="15" customHeight="1" x14ac:dyDescent="0.25">
      <c r="A21" s="39"/>
      <c r="B21" s="318" t="s">
        <v>13</v>
      </c>
      <c r="C21" s="318"/>
      <c r="D21" s="318"/>
      <c r="E21" s="318"/>
      <c r="F21" s="318"/>
      <c r="G21" s="318"/>
      <c r="H21" s="340"/>
      <c r="I21" s="340"/>
      <c r="J21" s="340">
        <v>222220</v>
      </c>
      <c r="K21" s="340"/>
      <c r="L21" s="36">
        <v>4900</v>
      </c>
      <c r="M21" s="26"/>
      <c r="N21" s="7"/>
    </row>
    <row r="22" spans="1:14" ht="15" customHeight="1" x14ac:dyDescent="0.25">
      <c r="A22" s="39"/>
      <c r="B22" s="318" t="s">
        <v>14</v>
      </c>
      <c r="C22" s="318"/>
      <c r="D22" s="318"/>
      <c r="E22" s="318"/>
      <c r="F22" s="318"/>
      <c r="G22" s="318"/>
      <c r="H22" s="340"/>
      <c r="I22" s="340"/>
      <c r="J22" s="340">
        <v>222500</v>
      </c>
      <c r="K22" s="340"/>
      <c r="L22" s="36">
        <v>82800</v>
      </c>
      <c r="M22" s="26"/>
      <c r="N22" s="7"/>
    </row>
    <row r="23" spans="1:14" ht="15" customHeight="1" x14ac:dyDescent="0.25">
      <c r="A23" s="39"/>
      <c r="B23" s="348"/>
      <c r="C23" s="454"/>
      <c r="D23" s="454"/>
      <c r="E23" s="454"/>
      <c r="F23" s="454"/>
      <c r="G23" s="454"/>
      <c r="H23" s="216"/>
      <c r="I23" s="216"/>
      <c r="J23" s="440">
        <v>2229</v>
      </c>
      <c r="K23" s="440"/>
      <c r="L23" s="36">
        <f>SUM(L24:L26)</f>
        <v>31500</v>
      </c>
      <c r="M23" s="56"/>
      <c r="N23" s="55"/>
    </row>
    <row r="24" spans="1:14" ht="15" customHeight="1" x14ac:dyDescent="0.25">
      <c r="A24" s="39"/>
      <c r="B24" s="318" t="s">
        <v>50</v>
      </c>
      <c r="C24" s="318"/>
      <c r="D24" s="318"/>
      <c r="E24" s="318"/>
      <c r="F24" s="318"/>
      <c r="G24" s="318"/>
      <c r="H24" s="216"/>
      <c r="I24" s="216"/>
      <c r="J24" s="340">
        <v>222940</v>
      </c>
      <c r="K24" s="340"/>
      <c r="L24" s="36">
        <v>24900</v>
      </c>
      <c r="M24" s="26"/>
      <c r="N24" s="7"/>
    </row>
    <row r="25" spans="1:14" ht="15" customHeight="1" x14ac:dyDescent="0.25">
      <c r="A25" s="39"/>
      <c r="B25" s="318" t="s">
        <v>15</v>
      </c>
      <c r="C25" s="318"/>
      <c r="D25" s="318"/>
      <c r="E25" s="318"/>
      <c r="F25" s="318"/>
      <c r="G25" s="318"/>
      <c r="H25" s="340"/>
      <c r="I25" s="340"/>
      <c r="J25" s="340">
        <v>222980</v>
      </c>
      <c r="K25" s="340"/>
      <c r="L25" s="37">
        <v>1800</v>
      </c>
      <c r="M25" s="26"/>
      <c r="N25" s="7"/>
    </row>
    <row r="26" spans="1:14" ht="15" customHeight="1" x14ac:dyDescent="0.25">
      <c r="A26" s="39"/>
      <c r="B26" s="318" t="s">
        <v>16</v>
      </c>
      <c r="C26" s="318"/>
      <c r="D26" s="318"/>
      <c r="E26" s="318"/>
      <c r="F26" s="318"/>
      <c r="G26" s="318"/>
      <c r="H26" s="340"/>
      <c r="I26" s="340"/>
      <c r="J26" s="340">
        <v>222990</v>
      </c>
      <c r="K26" s="340"/>
      <c r="L26" s="37">
        <v>4800</v>
      </c>
      <c r="M26" s="26"/>
      <c r="N26" s="7"/>
    </row>
    <row r="27" spans="1:14" ht="15" customHeight="1" x14ac:dyDescent="0.25">
      <c r="A27" s="39"/>
      <c r="B27" s="318" t="s">
        <v>17</v>
      </c>
      <c r="C27" s="318"/>
      <c r="D27" s="318"/>
      <c r="E27" s="318"/>
      <c r="F27" s="318"/>
      <c r="G27" s="318"/>
      <c r="H27" s="340"/>
      <c r="I27" s="340"/>
      <c r="J27" s="340">
        <v>311120</v>
      </c>
      <c r="K27" s="340"/>
      <c r="L27" s="37">
        <v>573000</v>
      </c>
      <c r="M27" s="26"/>
      <c r="N27" s="7"/>
    </row>
    <row r="28" spans="1:14" ht="15" customHeight="1" x14ac:dyDescent="0.25">
      <c r="A28" s="39"/>
      <c r="B28" s="318" t="s">
        <v>18</v>
      </c>
      <c r="C28" s="318"/>
      <c r="D28" s="318"/>
      <c r="E28" s="318"/>
      <c r="F28" s="318"/>
      <c r="G28" s="318"/>
      <c r="H28" s="340"/>
      <c r="I28" s="340"/>
      <c r="J28" s="340">
        <v>314110</v>
      </c>
      <c r="K28" s="340"/>
      <c r="L28" s="37">
        <v>3000</v>
      </c>
      <c r="M28" s="26"/>
      <c r="N28" s="7"/>
    </row>
    <row r="29" spans="1:14" ht="15" customHeight="1" x14ac:dyDescent="0.25">
      <c r="A29" s="39"/>
      <c r="B29" s="447" t="s">
        <v>19</v>
      </c>
      <c r="C29" s="447"/>
      <c r="D29" s="447"/>
      <c r="E29" s="447"/>
      <c r="F29" s="447"/>
      <c r="G29" s="447"/>
      <c r="H29" s="340"/>
      <c r="I29" s="340"/>
      <c r="J29" s="340">
        <v>316110</v>
      </c>
      <c r="K29" s="340"/>
      <c r="L29" s="37">
        <v>55000</v>
      </c>
      <c r="M29" s="26"/>
      <c r="N29" s="7"/>
    </row>
    <row r="30" spans="1:14" ht="15" customHeight="1" x14ac:dyDescent="0.25">
      <c r="A30" s="39"/>
      <c r="B30" s="410" t="s">
        <v>20</v>
      </c>
      <c r="C30" s="411"/>
      <c r="D30" s="411"/>
      <c r="E30" s="411"/>
      <c r="F30" s="411"/>
      <c r="G30" s="412"/>
      <c r="H30" s="216"/>
      <c r="I30" s="216"/>
      <c r="J30" s="340">
        <v>318110</v>
      </c>
      <c r="K30" s="340"/>
      <c r="L30" s="37">
        <v>15000</v>
      </c>
      <c r="M30" s="210"/>
      <c r="N30" s="212"/>
    </row>
    <row r="31" spans="1:14" ht="15" customHeight="1" x14ac:dyDescent="0.25">
      <c r="A31" s="39"/>
      <c r="B31" s="318" t="s">
        <v>22</v>
      </c>
      <c r="C31" s="318"/>
      <c r="D31" s="318"/>
      <c r="E31" s="318"/>
      <c r="F31" s="318"/>
      <c r="G31" s="318"/>
      <c r="H31" s="340"/>
      <c r="I31" s="340"/>
      <c r="J31" s="340">
        <v>334110</v>
      </c>
      <c r="K31" s="340"/>
      <c r="L31" s="37">
        <v>6500</v>
      </c>
      <c r="M31" s="26"/>
      <c r="N31" s="7"/>
    </row>
    <row r="32" spans="1:14" ht="15" customHeight="1" x14ac:dyDescent="0.25">
      <c r="A32" s="39"/>
      <c r="B32" s="436" t="s">
        <v>49</v>
      </c>
      <c r="C32" s="436"/>
      <c r="D32" s="436"/>
      <c r="E32" s="436"/>
      <c r="F32" s="436"/>
      <c r="G32" s="436"/>
      <c r="H32" s="216"/>
      <c r="I32" s="216"/>
      <c r="J32" s="340">
        <v>335110</v>
      </c>
      <c r="K32" s="340"/>
      <c r="L32" s="37">
        <v>20000</v>
      </c>
      <c r="M32" s="26"/>
      <c r="N32" s="7"/>
    </row>
    <row r="33" spans="1:14" ht="15" customHeight="1" x14ac:dyDescent="0.25">
      <c r="A33" s="39"/>
      <c r="B33" s="318" t="s">
        <v>24</v>
      </c>
      <c r="C33" s="318"/>
      <c r="D33" s="318"/>
      <c r="E33" s="318"/>
      <c r="F33" s="318"/>
      <c r="G33" s="318"/>
      <c r="H33" s="340"/>
      <c r="I33" s="340"/>
      <c r="J33" s="340">
        <v>336110</v>
      </c>
      <c r="K33" s="340"/>
      <c r="L33" s="37">
        <v>27300</v>
      </c>
      <c r="M33" s="26"/>
      <c r="N33" s="7"/>
    </row>
    <row r="34" spans="1:14" ht="15" customHeight="1" x14ac:dyDescent="0.25">
      <c r="A34" s="39"/>
      <c r="B34" s="318" t="s">
        <v>25</v>
      </c>
      <c r="C34" s="318"/>
      <c r="D34" s="318"/>
      <c r="E34" s="318"/>
      <c r="F34" s="318"/>
      <c r="G34" s="318"/>
      <c r="H34" s="340"/>
      <c r="I34" s="340"/>
      <c r="J34" s="340">
        <v>337110</v>
      </c>
      <c r="K34" s="340"/>
      <c r="L34" s="37">
        <v>56200</v>
      </c>
      <c r="M34" s="26"/>
      <c r="N34" s="7"/>
    </row>
    <row r="35" spans="1:14" ht="15" customHeight="1" x14ac:dyDescent="0.25">
      <c r="A35" s="39"/>
      <c r="B35" s="318" t="s">
        <v>26</v>
      </c>
      <c r="C35" s="318"/>
      <c r="D35" s="318"/>
      <c r="E35" s="318"/>
      <c r="F35" s="318"/>
      <c r="G35" s="318"/>
      <c r="H35" s="216"/>
      <c r="I35" s="216"/>
      <c r="J35" s="340">
        <v>338110</v>
      </c>
      <c r="K35" s="340"/>
      <c r="L35" s="37">
        <v>1500</v>
      </c>
      <c r="M35" s="211"/>
      <c r="N35" s="138"/>
    </row>
    <row r="36" spans="1:14" ht="15" customHeight="1" x14ac:dyDescent="0.25">
      <c r="A36" s="39"/>
      <c r="B36" s="318" t="s">
        <v>58</v>
      </c>
      <c r="C36" s="318"/>
      <c r="D36" s="318"/>
      <c r="E36" s="318"/>
      <c r="F36" s="318"/>
      <c r="G36" s="318"/>
      <c r="H36" s="216"/>
      <c r="I36" s="216"/>
      <c r="J36" s="340">
        <v>339110</v>
      </c>
      <c r="K36" s="340"/>
      <c r="L36" s="37">
        <v>20000</v>
      </c>
      <c r="M36" s="211"/>
      <c r="N36" s="138"/>
    </row>
    <row r="37" spans="1:14" ht="15" customHeight="1" thickBot="1" x14ac:dyDescent="0.3">
      <c r="A37" s="40"/>
      <c r="B37" s="448" t="s">
        <v>28</v>
      </c>
      <c r="C37" s="448"/>
      <c r="D37" s="448"/>
      <c r="E37" s="448"/>
      <c r="F37" s="448"/>
      <c r="G37" s="448"/>
      <c r="H37" s="323"/>
      <c r="I37" s="323"/>
      <c r="J37" s="323"/>
      <c r="K37" s="323"/>
      <c r="L37" s="48">
        <f>SUM(L10+L11+L12+L13+L14+L19+L22+L23+L27+L28+L29+L30+L31+L32+L33+L34+L35+L36)</f>
        <v>9337300</v>
      </c>
      <c r="M37" s="42"/>
      <c r="N37" s="20"/>
    </row>
    <row r="38" spans="1:14" ht="15" customHeight="1" x14ac:dyDescent="0.25">
      <c r="A38" s="173"/>
      <c r="B38" s="455" t="s">
        <v>74</v>
      </c>
      <c r="C38" s="374"/>
      <c r="D38" s="374"/>
      <c r="E38" s="374"/>
      <c r="F38" s="374"/>
      <c r="G38" s="374"/>
      <c r="H38" s="374"/>
      <c r="I38" s="374"/>
      <c r="J38" s="374"/>
      <c r="K38" s="374"/>
      <c r="L38" s="456"/>
      <c r="M38" s="95"/>
      <c r="N38" s="100"/>
    </row>
    <row r="39" spans="1:14" s="23" customFormat="1" ht="15" customHeight="1" x14ac:dyDescent="0.25">
      <c r="A39" s="39"/>
      <c r="B39" s="302" t="s">
        <v>82</v>
      </c>
      <c r="C39" s="303"/>
      <c r="D39" s="303"/>
      <c r="E39" s="303"/>
      <c r="F39" s="303"/>
      <c r="G39" s="304"/>
      <c r="H39" s="94"/>
      <c r="I39" s="94"/>
      <c r="J39" s="310">
        <v>222990</v>
      </c>
      <c r="K39" s="311"/>
      <c r="L39" s="36">
        <v>198400</v>
      </c>
      <c r="M39" s="99"/>
      <c r="N39" s="73"/>
    </row>
    <row r="40" spans="1:14" s="23" customFormat="1" ht="15" customHeight="1" thickBot="1" x14ac:dyDescent="0.3">
      <c r="A40" s="40"/>
      <c r="B40" s="333" t="s">
        <v>81</v>
      </c>
      <c r="C40" s="334"/>
      <c r="D40" s="334"/>
      <c r="E40" s="334"/>
      <c r="F40" s="334"/>
      <c r="G40" s="335"/>
      <c r="H40" s="104"/>
      <c r="I40" s="104"/>
      <c r="J40" s="336"/>
      <c r="K40" s="337"/>
      <c r="L40" s="48">
        <f>SUM(L37+L39)</f>
        <v>9535700</v>
      </c>
      <c r="M40" s="99"/>
      <c r="N40" s="73"/>
    </row>
    <row r="41" spans="1:14" s="23" customFormat="1" ht="15" customHeight="1" x14ac:dyDescent="0.25">
      <c r="A41" s="9"/>
      <c r="B41" s="21"/>
      <c r="C41" s="21"/>
      <c r="D41" s="21"/>
      <c r="E41" s="21"/>
      <c r="F41" s="21"/>
      <c r="G41" s="21"/>
      <c r="H41" s="28"/>
      <c r="I41" s="28"/>
      <c r="J41" s="28"/>
      <c r="K41" s="28"/>
      <c r="L41" s="22"/>
      <c r="M41" s="28"/>
      <c r="N41" s="28"/>
    </row>
    <row r="42" spans="1:14" ht="15" customHeight="1" thickBot="1" x14ac:dyDescent="0.3">
      <c r="B42" s="378" t="s">
        <v>30</v>
      </c>
      <c r="C42" s="378"/>
      <c r="D42" s="378"/>
      <c r="E42" s="378"/>
      <c r="F42" s="378"/>
      <c r="G42" s="378"/>
      <c r="H42" s="378"/>
      <c r="I42" s="378"/>
      <c r="J42" s="378"/>
      <c r="K42" s="378"/>
      <c r="L42" s="378"/>
    </row>
    <row r="43" spans="1:14" ht="15" customHeight="1" x14ac:dyDescent="0.25">
      <c r="B43" s="354" t="s">
        <v>0</v>
      </c>
      <c r="C43" s="355"/>
      <c r="D43" s="356"/>
      <c r="E43" s="360" t="s">
        <v>1</v>
      </c>
      <c r="F43" s="361"/>
      <c r="G43" s="361"/>
      <c r="H43" s="361"/>
      <c r="I43" s="361"/>
      <c r="J43" s="361"/>
      <c r="K43" s="428"/>
      <c r="L43" s="351" t="s">
        <v>4</v>
      </c>
    </row>
    <row r="44" spans="1:14" ht="15" customHeight="1" x14ac:dyDescent="0.25">
      <c r="B44" s="357"/>
      <c r="C44" s="358"/>
      <c r="D44" s="359"/>
      <c r="E44" s="216" t="s">
        <v>31</v>
      </c>
      <c r="F44" s="216" t="s">
        <v>32</v>
      </c>
      <c r="G44" s="352" t="s">
        <v>33</v>
      </c>
      <c r="H44" s="353"/>
      <c r="I44" s="216"/>
      <c r="J44" s="352" t="s">
        <v>34</v>
      </c>
      <c r="K44" s="353"/>
      <c r="L44" s="343"/>
    </row>
    <row r="45" spans="1:14" ht="15" customHeight="1" thickBot="1" x14ac:dyDescent="0.3">
      <c r="B45" s="349"/>
      <c r="C45" s="350"/>
      <c r="D45" s="337"/>
      <c r="E45" s="46"/>
      <c r="F45" s="46"/>
      <c r="G45" s="336"/>
      <c r="H45" s="337"/>
      <c r="I45" s="46"/>
      <c r="J45" s="336"/>
      <c r="K45" s="337"/>
      <c r="L45" s="47"/>
    </row>
    <row r="46" spans="1:14" x14ac:dyDescent="0.25">
      <c r="B46" s="28"/>
      <c r="C46" s="28"/>
      <c r="D46" s="28"/>
      <c r="E46" s="9"/>
      <c r="F46" s="9"/>
      <c r="G46" s="28"/>
      <c r="H46" s="28"/>
      <c r="I46" s="9"/>
      <c r="J46" s="28"/>
      <c r="K46" s="28"/>
      <c r="L46" s="9"/>
    </row>
    <row r="48" spans="1:14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319" t="s">
        <v>109</v>
      </c>
      <c r="L48" s="319"/>
    </row>
    <row r="49" spans="2:12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  <c r="L49" s="12"/>
    </row>
    <row r="50" spans="2:12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319" t="s">
        <v>87</v>
      </c>
      <c r="L50" s="319"/>
    </row>
    <row r="51" spans="2:12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x14ac:dyDescent="0.25">
      <c r="B52" s="157" t="s">
        <v>121</v>
      </c>
      <c r="C52" s="157"/>
      <c r="D52" s="157"/>
      <c r="E52" s="10"/>
      <c r="F52" s="10"/>
      <c r="G52" s="10"/>
      <c r="H52" s="10"/>
      <c r="I52" s="10"/>
      <c r="J52" s="10"/>
      <c r="K52" s="10"/>
      <c r="L52" s="10"/>
    </row>
    <row r="53" spans="2:12" x14ac:dyDescent="0.25">
      <c r="B53" s="157"/>
      <c r="C53" s="157"/>
      <c r="D53" s="157"/>
      <c r="E53" s="10"/>
    </row>
  </sheetData>
  <mergeCells count="105">
    <mergeCell ref="B39:G39"/>
    <mergeCell ref="B38:L38"/>
    <mergeCell ref="B40:G40"/>
    <mergeCell ref="J39:K39"/>
    <mergeCell ref="J40:K40"/>
    <mergeCell ref="B37:G37"/>
    <mergeCell ref="H37:I37"/>
    <mergeCell ref="J37:K37"/>
    <mergeCell ref="B45:D45"/>
    <mergeCell ref="G45:H45"/>
    <mergeCell ref="J45:K45"/>
    <mergeCell ref="B42:L42"/>
    <mergeCell ref="B43:D44"/>
    <mergeCell ref="E43:K43"/>
    <mergeCell ref="L43:L44"/>
    <mergeCell ref="G44:H44"/>
    <mergeCell ref="J44:K44"/>
    <mergeCell ref="J35:K35"/>
    <mergeCell ref="J36:K36"/>
    <mergeCell ref="B35:G35"/>
    <mergeCell ref="B36:G36"/>
    <mergeCell ref="B30:G30"/>
    <mergeCell ref="J32:K32"/>
    <mergeCell ref="B32:G32"/>
    <mergeCell ref="H33:I33"/>
    <mergeCell ref="J33:K33"/>
    <mergeCell ref="B34:G34"/>
    <mergeCell ref="H34:I34"/>
    <mergeCell ref="J34:K34"/>
    <mergeCell ref="B33:G33"/>
    <mergeCell ref="B25:G25"/>
    <mergeCell ref="H25:I25"/>
    <mergeCell ref="J25:K25"/>
    <mergeCell ref="B24:G24"/>
    <mergeCell ref="B29:G29"/>
    <mergeCell ref="H29:I29"/>
    <mergeCell ref="J29:K29"/>
    <mergeCell ref="B31:G31"/>
    <mergeCell ref="H31:I31"/>
    <mergeCell ref="J31:K31"/>
    <mergeCell ref="J30:K30"/>
    <mergeCell ref="J15:K15"/>
    <mergeCell ref="B16:G16"/>
    <mergeCell ref="H16:I16"/>
    <mergeCell ref="J16:K16"/>
    <mergeCell ref="B27:G27"/>
    <mergeCell ref="H27:I27"/>
    <mergeCell ref="J27:K27"/>
    <mergeCell ref="B28:G28"/>
    <mergeCell ref="H28:I28"/>
    <mergeCell ref="J28:K28"/>
    <mergeCell ref="B19:G19"/>
    <mergeCell ref="B23:G23"/>
    <mergeCell ref="B20:G20"/>
    <mergeCell ref="H21:I21"/>
    <mergeCell ref="J21:K21"/>
    <mergeCell ref="H20:I20"/>
    <mergeCell ref="J20:K20"/>
    <mergeCell ref="B21:G21"/>
    <mergeCell ref="B26:G26"/>
    <mergeCell ref="H26:I26"/>
    <mergeCell ref="J26:K26"/>
    <mergeCell ref="B22:G22"/>
    <mergeCell ref="H22:I22"/>
    <mergeCell ref="J22:K22"/>
    <mergeCell ref="D2:K2"/>
    <mergeCell ref="C3:K3"/>
    <mergeCell ref="B5:G6"/>
    <mergeCell ref="H5:K5"/>
    <mergeCell ref="B12:G12"/>
    <mergeCell ref="H12:I12"/>
    <mergeCell ref="J12:K12"/>
    <mergeCell ref="J7:K7"/>
    <mergeCell ref="B8:G8"/>
    <mergeCell ref="J8:K8"/>
    <mergeCell ref="B9:G9"/>
    <mergeCell ref="J9:K9"/>
    <mergeCell ref="B7:G7"/>
    <mergeCell ref="B11:G11"/>
    <mergeCell ref="H11:I11"/>
    <mergeCell ref="J11:K11"/>
    <mergeCell ref="K48:L48"/>
    <mergeCell ref="K50:L50"/>
    <mergeCell ref="J14:K14"/>
    <mergeCell ref="B14:G14"/>
    <mergeCell ref="A5:A6"/>
    <mergeCell ref="J19:K19"/>
    <mergeCell ref="J23:K23"/>
    <mergeCell ref="L5:L6"/>
    <mergeCell ref="J6:K6"/>
    <mergeCell ref="B10:G10"/>
    <mergeCell ref="H10:I10"/>
    <mergeCell ref="J10:K10"/>
    <mergeCell ref="B17:G17"/>
    <mergeCell ref="H17:I17"/>
    <mergeCell ref="J17:K17"/>
    <mergeCell ref="B18:G18"/>
    <mergeCell ref="H18:I18"/>
    <mergeCell ref="J18:K18"/>
    <mergeCell ref="B15:G15"/>
    <mergeCell ref="H15:I15"/>
    <mergeCell ref="J24:K24"/>
    <mergeCell ref="B13:G13"/>
    <mergeCell ref="H13:I13"/>
    <mergeCell ref="J13:K13"/>
  </mergeCells>
  <pageMargins left="0.25" right="0.25" top="0.2" bottom="0.2" header="0.2" footer="0.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H57" sqref="H57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57031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56</v>
      </c>
      <c r="C2" s="10">
        <v>8814</v>
      </c>
      <c r="D2" s="341" t="s">
        <v>108</v>
      </c>
      <c r="E2" s="341"/>
      <c r="F2" s="341"/>
      <c r="G2" s="341"/>
      <c r="H2" s="341"/>
      <c r="I2" s="341"/>
      <c r="J2" s="341"/>
      <c r="K2" s="341"/>
      <c r="L2" s="24" t="s">
        <v>73</v>
      </c>
    </row>
    <row r="3" spans="1:14" ht="15.75" customHeight="1" x14ac:dyDescent="0.25">
      <c r="B3" s="16" t="s">
        <v>57</v>
      </c>
      <c r="C3" s="281" t="s">
        <v>53</v>
      </c>
      <c r="D3" s="281"/>
      <c r="E3" s="281"/>
      <c r="F3" s="281"/>
      <c r="G3" s="281"/>
      <c r="H3" s="281"/>
      <c r="I3" s="281"/>
      <c r="J3" s="281"/>
      <c r="K3" s="281"/>
      <c r="L3" s="1"/>
      <c r="M3" s="6"/>
      <c r="N3" s="6"/>
    </row>
    <row r="4" spans="1:14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  <c r="M4" s="129"/>
      <c r="N4" s="137"/>
    </row>
    <row r="5" spans="1:14" ht="15" customHeight="1" x14ac:dyDescent="0.25">
      <c r="A5" s="282" t="s">
        <v>29</v>
      </c>
      <c r="B5" s="277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291"/>
      <c r="L5" s="342" t="s">
        <v>4</v>
      </c>
      <c r="M5" s="27"/>
      <c r="N5" s="6"/>
    </row>
    <row r="6" spans="1:14" ht="40.5" customHeight="1" thickBot="1" x14ac:dyDescent="0.3">
      <c r="A6" s="283"/>
      <c r="B6" s="286"/>
      <c r="C6" s="287"/>
      <c r="D6" s="287"/>
      <c r="E6" s="287"/>
      <c r="F6" s="287"/>
      <c r="G6" s="288"/>
      <c r="H6" s="64" t="s">
        <v>2</v>
      </c>
      <c r="I6" s="3"/>
      <c r="J6" s="279" t="s">
        <v>3</v>
      </c>
      <c r="K6" s="280"/>
      <c r="L6" s="343"/>
      <c r="M6" s="26"/>
      <c r="N6" s="7"/>
    </row>
    <row r="7" spans="1:14" ht="15" customHeight="1" x14ac:dyDescent="0.25">
      <c r="A7" s="39"/>
      <c r="B7" s="292" t="s">
        <v>79</v>
      </c>
      <c r="C7" s="293"/>
      <c r="D7" s="293"/>
      <c r="E7" s="293"/>
      <c r="F7" s="293"/>
      <c r="G7" s="294"/>
      <c r="H7" s="190">
        <v>142310</v>
      </c>
      <c r="I7" s="115"/>
      <c r="J7" s="295"/>
      <c r="K7" s="296"/>
      <c r="L7" s="36">
        <v>92700</v>
      </c>
      <c r="M7" s="91"/>
      <c r="N7" s="94"/>
    </row>
    <row r="8" spans="1:14" ht="15" customHeight="1" x14ac:dyDescent="0.25">
      <c r="A8" s="39"/>
      <c r="B8" s="292" t="s">
        <v>80</v>
      </c>
      <c r="C8" s="293"/>
      <c r="D8" s="293"/>
      <c r="E8" s="293"/>
      <c r="F8" s="293"/>
      <c r="G8" s="294"/>
      <c r="H8" s="190">
        <v>142320</v>
      </c>
      <c r="I8" s="115"/>
      <c r="J8" s="297"/>
      <c r="K8" s="298"/>
      <c r="L8" s="36"/>
      <c r="M8" s="91"/>
      <c r="N8" s="94"/>
    </row>
    <row r="9" spans="1:14" ht="15" customHeight="1" x14ac:dyDescent="0.25">
      <c r="A9" s="141"/>
      <c r="B9" s="299"/>
      <c r="C9" s="300"/>
      <c r="D9" s="300"/>
      <c r="E9" s="300"/>
      <c r="F9" s="300"/>
      <c r="G9" s="301"/>
      <c r="H9" s="125"/>
      <c r="I9" s="105"/>
      <c r="J9" s="279"/>
      <c r="K9" s="280"/>
      <c r="L9" s="106">
        <f>SUM(L7:L8)</f>
        <v>92700</v>
      </c>
      <c r="M9" s="91"/>
      <c r="N9" s="94"/>
    </row>
    <row r="10" spans="1:14" s="2" customFormat="1" ht="15" customHeight="1" x14ac:dyDescent="0.25">
      <c r="A10" s="38"/>
      <c r="B10" s="302" t="s">
        <v>5</v>
      </c>
      <c r="C10" s="303"/>
      <c r="D10" s="303"/>
      <c r="E10" s="303"/>
      <c r="F10" s="303"/>
      <c r="G10" s="304"/>
      <c r="H10" s="305"/>
      <c r="I10" s="306"/>
      <c r="J10" s="305">
        <v>211180</v>
      </c>
      <c r="K10" s="306"/>
      <c r="L10" s="36">
        <v>3183300</v>
      </c>
      <c r="M10" s="29"/>
      <c r="N10" s="4"/>
    </row>
    <row r="11" spans="1:14" s="2" customFormat="1" ht="15" customHeight="1" x14ac:dyDescent="0.25">
      <c r="A11" s="38"/>
      <c r="B11" s="302" t="s">
        <v>6</v>
      </c>
      <c r="C11" s="303"/>
      <c r="D11" s="303"/>
      <c r="E11" s="303"/>
      <c r="F11" s="303"/>
      <c r="G11" s="304"/>
      <c r="H11" s="305"/>
      <c r="I11" s="306"/>
      <c r="J11" s="305">
        <v>212100</v>
      </c>
      <c r="K11" s="306"/>
      <c r="L11" s="36">
        <v>732200</v>
      </c>
      <c r="M11" s="29"/>
      <c r="N11" s="4"/>
    </row>
    <row r="12" spans="1:14" s="2" customFormat="1" ht="15" customHeight="1" x14ac:dyDescent="0.25">
      <c r="A12" s="38"/>
      <c r="B12" s="302" t="s">
        <v>7</v>
      </c>
      <c r="C12" s="303"/>
      <c r="D12" s="303"/>
      <c r="E12" s="303"/>
      <c r="F12" s="303"/>
      <c r="G12" s="304"/>
      <c r="H12" s="305"/>
      <c r="I12" s="306"/>
      <c r="J12" s="305">
        <v>212210</v>
      </c>
      <c r="K12" s="306"/>
      <c r="L12" s="36">
        <v>143200</v>
      </c>
      <c r="M12" s="29"/>
      <c r="N12" s="4"/>
    </row>
    <row r="13" spans="1:14" s="2" customFormat="1" ht="15" customHeight="1" x14ac:dyDescent="0.25">
      <c r="A13" s="38"/>
      <c r="B13" s="302" t="s">
        <v>27</v>
      </c>
      <c r="C13" s="303"/>
      <c r="D13" s="303"/>
      <c r="E13" s="303"/>
      <c r="F13" s="303"/>
      <c r="G13" s="304"/>
      <c r="H13" s="305"/>
      <c r="I13" s="306"/>
      <c r="J13" s="305">
        <v>273500</v>
      </c>
      <c r="K13" s="306"/>
      <c r="L13" s="36">
        <v>15900</v>
      </c>
      <c r="M13" s="29"/>
      <c r="N13" s="4"/>
    </row>
    <row r="14" spans="1:14" s="2" customFormat="1" ht="15" customHeight="1" x14ac:dyDescent="0.25">
      <c r="A14" s="38"/>
      <c r="B14" s="302"/>
      <c r="C14" s="371"/>
      <c r="D14" s="371"/>
      <c r="E14" s="371"/>
      <c r="F14" s="371"/>
      <c r="G14" s="372"/>
      <c r="H14" s="116"/>
      <c r="I14" s="117"/>
      <c r="J14" s="305">
        <v>2221</v>
      </c>
      <c r="K14" s="306"/>
      <c r="L14" s="36">
        <f>SUM(L15:L18)</f>
        <v>140300</v>
      </c>
      <c r="M14" s="59"/>
      <c r="N14" s="54"/>
    </row>
    <row r="15" spans="1:14" ht="15" customHeight="1" x14ac:dyDescent="0.25">
      <c r="A15" s="39"/>
      <c r="B15" s="307" t="s">
        <v>8</v>
      </c>
      <c r="C15" s="308"/>
      <c r="D15" s="308"/>
      <c r="E15" s="308"/>
      <c r="F15" s="308"/>
      <c r="G15" s="309"/>
      <c r="H15" s="310"/>
      <c r="I15" s="311"/>
      <c r="J15" s="310">
        <v>222110</v>
      </c>
      <c r="K15" s="311"/>
      <c r="L15" s="36">
        <v>24500</v>
      </c>
      <c r="M15" s="26"/>
      <c r="N15" s="7"/>
    </row>
    <row r="16" spans="1:14" ht="15" customHeight="1" x14ac:dyDescent="0.25">
      <c r="A16" s="39"/>
      <c r="B16" s="307" t="s">
        <v>9</v>
      </c>
      <c r="C16" s="308"/>
      <c r="D16" s="308"/>
      <c r="E16" s="308"/>
      <c r="F16" s="308"/>
      <c r="G16" s="309"/>
      <c r="H16" s="310"/>
      <c r="I16" s="311"/>
      <c r="J16" s="310">
        <v>222130</v>
      </c>
      <c r="K16" s="311"/>
      <c r="L16" s="37">
        <v>90000</v>
      </c>
      <c r="M16" s="26"/>
      <c r="N16" s="7"/>
    </row>
    <row r="17" spans="1:14" ht="15" customHeight="1" x14ac:dyDescent="0.25">
      <c r="A17" s="39"/>
      <c r="B17" s="307" t="s">
        <v>10</v>
      </c>
      <c r="C17" s="308"/>
      <c r="D17" s="308"/>
      <c r="E17" s="308"/>
      <c r="F17" s="308"/>
      <c r="G17" s="309"/>
      <c r="H17" s="310"/>
      <c r="I17" s="311"/>
      <c r="J17" s="310">
        <v>222140</v>
      </c>
      <c r="K17" s="311"/>
      <c r="L17" s="36">
        <v>21100</v>
      </c>
      <c r="M17" s="26"/>
      <c r="N17" s="7"/>
    </row>
    <row r="18" spans="1:14" ht="15" customHeight="1" x14ac:dyDescent="0.25">
      <c r="A18" s="39"/>
      <c r="B18" s="307" t="s">
        <v>11</v>
      </c>
      <c r="C18" s="308"/>
      <c r="D18" s="308"/>
      <c r="E18" s="308"/>
      <c r="F18" s="308"/>
      <c r="G18" s="309"/>
      <c r="H18" s="310"/>
      <c r="I18" s="311"/>
      <c r="J18" s="310">
        <v>222190</v>
      </c>
      <c r="K18" s="311"/>
      <c r="L18" s="36">
        <v>4700</v>
      </c>
      <c r="M18" s="26"/>
      <c r="N18" s="7"/>
    </row>
    <row r="19" spans="1:14" ht="15" customHeight="1" x14ac:dyDescent="0.25">
      <c r="A19" s="39"/>
      <c r="B19" s="302"/>
      <c r="C19" s="371"/>
      <c r="D19" s="371"/>
      <c r="E19" s="371"/>
      <c r="F19" s="371"/>
      <c r="G19" s="372"/>
      <c r="H19" s="113"/>
      <c r="I19" s="114"/>
      <c r="J19" s="344">
        <v>2222</v>
      </c>
      <c r="K19" s="345"/>
      <c r="L19" s="36">
        <f>SUM(L20:L21)</f>
        <v>14700</v>
      </c>
      <c r="M19" s="56"/>
      <c r="N19" s="55"/>
    </row>
    <row r="20" spans="1:14" ht="15" customHeight="1" x14ac:dyDescent="0.25">
      <c r="A20" s="39"/>
      <c r="B20" s="307" t="s">
        <v>12</v>
      </c>
      <c r="C20" s="308"/>
      <c r="D20" s="308"/>
      <c r="E20" s="308"/>
      <c r="F20" s="308"/>
      <c r="G20" s="309"/>
      <c r="H20" s="310"/>
      <c r="I20" s="311"/>
      <c r="J20" s="310">
        <v>222210</v>
      </c>
      <c r="K20" s="311"/>
      <c r="L20" s="36">
        <v>10900</v>
      </c>
      <c r="M20" s="26"/>
      <c r="N20" s="7"/>
    </row>
    <row r="21" spans="1:14" ht="15" customHeight="1" x14ac:dyDescent="0.25">
      <c r="A21" s="39"/>
      <c r="B21" s="307" t="s">
        <v>13</v>
      </c>
      <c r="C21" s="308"/>
      <c r="D21" s="308"/>
      <c r="E21" s="308"/>
      <c r="F21" s="308"/>
      <c r="G21" s="309"/>
      <c r="H21" s="310"/>
      <c r="I21" s="311"/>
      <c r="J21" s="310">
        <v>222220</v>
      </c>
      <c r="K21" s="311"/>
      <c r="L21" s="36">
        <v>3800</v>
      </c>
      <c r="M21" s="26"/>
      <c r="N21" s="7"/>
    </row>
    <row r="22" spans="1:14" ht="15" customHeight="1" x14ac:dyDescent="0.25">
      <c r="A22" s="39"/>
      <c r="B22" s="312" t="s">
        <v>54</v>
      </c>
      <c r="C22" s="313"/>
      <c r="D22" s="313"/>
      <c r="E22" s="313"/>
      <c r="F22" s="313"/>
      <c r="G22" s="314"/>
      <c r="H22" s="113"/>
      <c r="I22" s="114"/>
      <c r="J22" s="310">
        <v>222300</v>
      </c>
      <c r="K22" s="311"/>
      <c r="L22" s="36">
        <v>189800</v>
      </c>
      <c r="M22" s="26"/>
      <c r="N22" s="7"/>
    </row>
    <row r="23" spans="1:14" ht="15" customHeight="1" x14ac:dyDescent="0.25">
      <c r="A23" s="39"/>
      <c r="B23" s="307" t="s">
        <v>14</v>
      </c>
      <c r="C23" s="308"/>
      <c r="D23" s="308"/>
      <c r="E23" s="308"/>
      <c r="F23" s="308"/>
      <c r="G23" s="309"/>
      <c r="H23" s="310"/>
      <c r="I23" s="311"/>
      <c r="J23" s="310">
        <v>222500</v>
      </c>
      <c r="K23" s="311"/>
      <c r="L23" s="36">
        <v>34000</v>
      </c>
      <c r="M23" s="26"/>
      <c r="N23" s="7"/>
    </row>
    <row r="24" spans="1:14" ht="15" customHeight="1" x14ac:dyDescent="0.25">
      <c r="A24" s="39"/>
      <c r="B24" s="318" t="s">
        <v>17</v>
      </c>
      <c r="C24" s="318"/>
      <c r="D24" s="318"/>
      <c r="E24" s="318"/>
      <c r="F24" s="318"/>
      <c r="G24" s="318"/>
      <c r="H24" s="113"/>
      <c r="I24" s="114"/>
      <c r="J24" s="297">
        <v>2229</v>
      </c>
      <c r="K24" s="298"/>
      <c r="L24" s="36">
        <f>SUM(L25:L26)</f>
        <v>8600</v>
      </c>
      <c r="M24" s="56"/>
      <c r="N24" s="55"/>
    </row>
    <row r="25" spans="1:14" ht="15" customHeight="1" x14ac:dyDescent="0.25">
      <c r="A25" s="39"/>
      <c r="B25" s="307" t="s">
        <v>15</v>
      </c>
      <c r="C25" s="308"/>
      <c r="D25" s="308"/>
      <c r="E25" s="308"/>
      <c r="F25" s="308"/>
      <c r="G25" s="309"/>
      <c r="H25" s="310"/>
      <c r="I25" s="311"/>
      <c r="J25" s="310">
        <v>222980</v>
      </c>
      <c r="K25" s="311"/>
      <c r="L25" s="37">
        <v>1800</v>
      </c>
      <c r="M25" s="26"/>
      <c r="N25" s="7"/>
    </row>
    <row r="26" spans="1:14" ht="15" customHeight="1" x14ac:dyDescent="0.25">
      <c r="A26" s="39"/>
      <c r="B26" s="307" t="s">
        <v>16</v>
      </c>
      <c r="C26" s="308"/>
      <c r="D26" s="308"/>
      <c r="E26" s="308"/>
      <c r="F26" s="308"/>
      <c r="G26" s="309"/>
      <c r="H26" s="310"/>
      <c r="I26" s="311"/>
      <c r="J26" s="310">
        <v>222990</v>
      </c>
      <c r="K26" s="311"/>
      <c r="L26" s="37">
        <v>6800</v>
      </c>
      <c r="M26" s="26"/>
      <c r="N26" s="7"/>
    </row>
    <row r="27" spans="1:14" ht="15" customHeight="1" x14ac:dyDescent="0.25">
      <c r="A27" s="39"/>
      <c r="B27" s="307" t="s">
        <v>17</v>
      </c>
      <c r="C27" s="308"/>
      <c r="D27" s="308"/>
      <c r="E27" s="308"/>
      <c r="F27" s="308"/>
      <c r="G27" s="309"/>
      <c r="H27" s="113"/>
      <c r="I27" s="114"/>
      <c r="J27" s="310">
        <v>311120</v>
      </c>
      <c r="K27" s="311"/>
      <c r="L27" s="37">
        <v>0</v>
      </c>
      <c r="M27" s="110"/>
      <c r="N27" s="111"/>
    </row>
    <row r="28" spans="1:14" ht="15" customHeight="1" x14ac:dyDescent="0.25">
      <c r="A28" s="39"/>
      <c r="B28" s="307" t="s">
        <v>18</v>
      </c>
      <c r="C28" s="308"/>
      <c r="D28" s="308"/>
      <c r="E28" s="308"/>
      <c r="F28" s="308"/>
      <c r="G28" s="309"/>
      <c r="H28" s="310"/>
      <c r="I28" s="311"/>
      <c r="J28" s="310">
        <v>314110</v>
      </c>
      <c r="K28" s="311"/>
      <c r="L28" s="37">
        <v>41500</v>
      </c>
      <c r="M28" s="26"/>
      <c r="N28" s="7"/>
    </row>
    <row r="29" spans="1:14" ht="15" customHeight="1" x14ac:dyDescent="0.25">
      <c r="A29" s="39"/>
      <c r="B29" s="315" t="s">
        <v>19</v>
      </c>
      <c r="C29" s="316"/>
      <c r="D29" s="316"/>
      <c r="E29" s="316"/>
      <c r="F29" s="316"/>
      <c r="G29" s="317"/>
      <c r="H29" s="310"/>
      <c r="I29" s="311"/>
      <c r="J29" s="310">
        <v>316110</v>
      </c>
      <c r="K29" s="311"/>
      <c r="L29" s="37">
        <v>49800</v>
      </c>
      <c r="M29" s="26"/>
      <c r="N29" s="7"/>
    </row>
    <row r="30" spans="1:14" ht="15" customHeight="1" x14ac:dyDescent="0.25">
      <c r="A30" s="39"/>
      <c r="B30" s="312" t="s">
        <v>65</v>
      </c>
      <c r="C30" s="313"/>
      <c r="D30" s="313"/>
      <c r="E30" s="313"/>
      <c r="F30" s="313"/>
      <c r="G30" s="314"/>
      <c r="H30" s="209"/>
      <c r="I30" s="210"/>
      <c r="J30" s="310">
        <v>331110</v>
      </c>
      <c r="K30" s="311"/>
      <c r="L30" s="37"/>
      <c r="M30" s="210"/>
      <c r="N30" s="212"/>
    </row>
    <row r="31" spans="1:14" ht="15" customHeight="1" x14ac:dyDescent="0.25">
      <c r="A31" s="39"/>
      <c r="B31" s="312" t="s">
        <v>55</v>
      </c>
      <c r="C31" s="313"/>
      <c r="D31" s="313"/>
      <c r="E31" s="313"/>
      <c r="F31" s="313"/>
      <c r="G31" s="314"/>
      <c r="H31" s="209"/>
      <c r="I31" s="210"/>
      <c r="J31" s="310">
        <v>332110</v>
      </c>
      <c r="K31" s="311"/>
      <c r="L31" s="37"/>
      <c r="M31" s="210"/>
      <c r="N31" s="212"/>
    </row>
    <row r="32" spans="1:14" ht="15" customHeight="1" x14ac:dyDescent="0.25">
      <c r="A32" s="39"/>
      <c r="B32" s="312" t="s">
        <v>21</v>
      </c>
      <c r="C32" s="313"/>
      <c r="D32" s="313"/>
      <c r="E32" s="313"/>
      <c r="F32" s="313"/>
      <c r="G32" s="314"/>
      <c r="H32" s="113"/>
      <c r="I32" s="114"/>
      <c r="J32" s="310">
        <v>333110</v>
      </c>
      <c r="K32" s="311"/>
      <c r="L32" s="37">
        <v>26500</v>
      </c>
      <c r="M32" s="26"/>
      <c r="N32" s="7"/>
    </row>
    <row r="33" spans="1:15" ht="15" customHeight="1" x14ac:dyDescent="0.25">
      <c r="A33" s="39"/>
      <c r="B33" s="307" t="s">
        <v>22</v>
      </c>
      <c r="C33" s="308"/>
      <c r="D33" s="308"/>
      <c r="E33" s="308"/>
      <c r="F33" s="308"/>
      <c r="G33" s="309"/>
      <c r="H33" s="310"/>
      <c r="I33" s="311"/>
      <c r="J33" s="310">
        <v>334110</v>
      </c>
      <c r="K33" s="311"/>
      <c r="L33" s="37">
        <v>3000</v>
      </c>
      <c r="M33" s="26"/>
      <c r="N33" s="7"/>
    </row>
    <row r="34" spans="1:15" ht="15" customHeight="1" x14ac:dyDescent="0.25">
      <c r="A34" s="39"/>
      <c r="B34" s="312" t="s">
        <v>49</v>
      </c>
      <c r="C34" s="313"/>
      <c r="D34" s="313"/>
      <c r="E34" s="313"/>
      <c r="F34" s="313"/>
      <c r="G34" s="314"/>
      <c r="H34" s="113"/>
      <c r="I34" s="114"/>
      <c r="J34" s="310">
        <v>335110</v>
      </c>
      <c r="K34" s="311"/>
      <c r="L34" s="37">
        <v>2000</v>
      </c>
      <c r="M34" s="26"/>
      <c r="N34" s="7"/>
    </row>
    <row r="35" spans="1:15" ht="15" customHeight="1" x14ac:dyDescent="0.25">
      <c r="A35" s="39"/>
      <c r="B35" s="307" t="s">
        <v>24</v>
      </c>
      <c r="C35" s="308"/>
      <c r="D35" s="308"/>
      <c r="E35" s="308"/>
      <c r="F35" s="308"/>
      <c r="G35" s="309"/>
      <c r="H35" s="310"/>
      <c r="I35" s="311"/>
      <c r="J35" s="310">
        <v>336110</v>
      </c>
      <c r="K35" s="311"/>
      <c r="L35" s="37">
        <v>40500</v>
      </c>
      <c r="M35" s="26"/>
      <c r="N35" s="7"/>
    </row>
    <row r="36" spans="1:15" ht="15" customHeight="1" x14ac:dyDescent="0.25">
      <c r="A36" s="39"/>
      <c r="B36" s="318" t="s">
        <v>25</v>
      </c>
      <c r="C36" s="318"/>
      <c r="D36" s="318"/>
      <c r="E36" s="318"/>
      <c r="F36" s="318"/>
      <c r="G36" s="318"/>
      <c r="H36" s="340"/>
      <c r="I36" s="340"/>
      <c r="J36" s="340">
        <v>337110</v>
      </c>
      <c r="K36" s="340"/>
      <c r="L36" s="37">
        <v>56900</v>
      </c>
      <c r="M36" s="26"/>
      <c r="N36" s="7"/>
    </row>
    <row r="37" spans="1:15" ht="15" customHeight="1" x14ac:dyDescent="0.25">
      <c r="A37" s="49"/>
      <c r="B37" s="307" t="s">
        <v>26</v>
      </c>
      <c r="C37" s="308"/>
      <c r="D37" s="308"/>
      <c r="E37" s="308"/>
      <c r="F37" s="308"/>
      <c r="G37" s="309"/>
      <c r="H37" s="138"/>
      <c r="I37" s="138"/>
      <c r="J37" s="310">
        <v>338110</v>
      </c>
      <c r="K37" s="311"/>
      <c r="L37" s="51">
        <v>0</v>
      </c>
      <c r="M37" s="156"/>
      <c r="N37" s="156"/>
    </row>
    <row r="38" spans="1:15" ht="15" customHeight="1" thickBot="1" x14ac:dyDescent="0.3">
      <c r="A38" s="40"/>
      <c r="B38" s="307" t="s">
        <v>58</v>
      </c>
      <c r="C38" s="308"/>
      <c r="D38" s="308"/>
      <c r="E38" s="308"/>
      <c r="F38" s="308"/>
      <c r="G38" s="309"/>
      <c r="H38" s="323"/>
      <c r="I38" s="323"/>
      <c r="J38" s="323">
        <v>339110</v>
      </c>
      <c r="K38" s="323"/>
      <c r="L38" s="41">
        <v>25500</v>
      </c>
      <c r="M38" s="69"/>
      <c r="N38" s="69"/>
    </row>
    <row r="39" spans="1:15" ht="15" customHeight="1" thickBot="1" x14ac:dyDescent="0.3">
      <c r="A39" s="43"/>
      <c r="B39" s="324" t="s">
        <v>28</v>
      </c>
      <c r="C39" s="325"/>
      <c r="D39" s="325"/>
      <c r="E39" s="325"/>
      <c r="F39" s="325"/>
      <c r="G39" s="326"/>
      <c r="H39" s="327"/>
      <c r="I39" s="328"/>
      <c r="J39" s="327"/>
      <c r="K39" s="328"/>
      <c r="L39" s="44">
        <f>SUM(L10+L11+L12+L13+L14+L19+L22+L23+L24+L27+L28+L29+L30+L31+L32+L33+L34+L35+L36+L37+L38)</f>
        <v>4707700</v>
      </c>
      <c r="M39" s="42"/>
      <c r="N39" s="20"/>
    </row>
    <row r="40" spans="1:15" s="23" customFormat="1" ht="15" customHeight="1" x14ac:dyDescent="0.25">
      <c r="A40" s="9"/>
      <c r="B40" s="21"/>
      <c r="C40" s="21"/>
      <c r="D40" s="21"/>
      <c r="E40" s="21"/>
      <c r="F40" s="21"/>
      <c r="G40" s="21"/>
      <c r="H40" s="86"/>
      <c r="I40" s="81"/>
      <c r="J40" s="22"/>
      <c r="K40" s="22"/>
      <c r="L40" s="22"/>
      <c r="M40" s="81"/>
      <c r="N40" s="81"/>
    </row>
    <row r="41" spans="1:15" ht="15" customHeight="1" thickBot="1" x14ac:dyDescent="0.3">
      <c r="B41" s="378" t="s">
        <v>30</v>
      </c>
      <c r="C41" s="378"/>
      <c r="D41" s="378"/>
      <c r="E41" s="378"/>
      <c r="F41" s="378"/>
      <c r="G41" s="378"/>
      <c r="H41" s="378"/>
      <c r="I41" s="378"/>
      <c r="J41" s="378"/>
      <c r="K41" s="378"/>
      <c r="L41" s="378"/>
    </row>
    <row r="42" spans="1:15" ht="15" customHeight="1" x14ac:dyDescent="0.25">
      <c r="B42" s="354" t="s">
        <v>0</v>
      </c>
      <c r="C42" s="355"/>
      <c r="D42" s="356"/>
      <c r="E42" s="360" t="s">
        <v>1</v>
      </c>
      <c r="F42" s="361"/>
      <c r="G42" s="361"/>
      <c r="H42" s="361"/>
      <c r="I42" s="361"/>
      <c r="J42" s="361"/>
      <c r="K42" s="428"/>
      <c r="L42" s="351" t="s">
        <v>4</v>
      </c>
    </row>
    <row r="43" spans="1:15" ht="15" customHeight="1" x14ac:dyDescent="0.25">
      <c r="B43" s="357"/>
      <c r="C43" s="358"/>
      <c r="D43" s="359"/>
      <c r="E43" s="7" t="s">
        <v>31</v>
      </c>
      <c r="F43" s="7" t="s">
        <v>32</v>
      </c>
      <c r="G43" s="352" t="s">
        <v>33</v>
      </c>
      <c r="H43" s="353"/>
      <c r="I43" s="7"/>
      <c r="J43" s="352" t="s">
        <v>34</v>
      </c>
      <c r="K43" s="353"/>
      <c r="L43" s="343"/>
    </row>
    <row r="44" spans="1:15" ht="15" customHeight="1" x14ac:dyDescent="0.25">
      <c r="B44" s="346"/>
      <c r="C44" s="347"/>
      <c r="D44" s="311"/>
      <c r="E44" s="8"/>
      <c r="F44" s="8"/>
      <c r="G44" s="310"/>
      <c r="H44" s="311"/>
      <c r="I44" s="8"/>
      <c r="J44" s="310"/>
      <c r="K44" s="311"/>
      <c r="L44" s="45"/>
    </row>
    <row r="45" spans="1:15" ht="12" customHeight="1" x14ac:dyDescent="0.25">
      <c r="B45" s="28"/>
      <c r="C45" s="28"/>
      <c r="D45" s="28"/>
      <c r="E45" s="9"/>
      <c r="F45" s="9"/>
      <c r="G45" s="28"/>
      <c r="H45" s="28"/>
      <c r="I45" s="9"/>
      <c r="J45" s="28"/>
      <c r="K45" s="28"/>
      <c r="L45" s="9"/>
    </row>
    <row r="46" spans="1:15" s="5" customFormat="1" x14ac:dyDescent="0.25">
      <c r="B46" s="319"/>
      <c r="C46" s="319"/>
      <c r="D46" s="319"/>
      <c r="E46" s="10"/>
      <c r="F46" s="10"/>
      <c r="G46" s="10"/>
      <c r="H46" s="10"/>
      <c r="I46" s="10"/>
      <c r="J46" s="10"/>
      <c r="K46" s="10"/>
      <c r="L46" s="10"/>
      <c r="O46"/>
    </row>
    <row r="48" spans="1:15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319" t="s">
        <v>109</v>
      </c>
      <c r="L48" s="319"/>
    </row>
    <row r="49" spans="2:12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  <c r="L49" s="12"/>
    </row>
    <row r="50" spans="2:12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319" t="s">
        <v>87</v>
      </c>
      <c r="L50" s="319"/>
    </row>
    <row r="51" spans="2:12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x14ac:dyDescent="0.25">
      <c r="B52" s="157" t="s">
        <v>115</v>
      </c>
      <c r="C52" s="157"/>
      <c r="D52" s="157"/>
      <c r="E52" s="10"/>
      <c r="F52" s="10"/>
      <c r="G52" s="10"/>
      <c r="H52" s="10"/>
      <c r="I52" s="10"/>
      <c r="J52" s="10"/>
      <c r="K52" s="10"/>
      <c r="L52" s="10"/>
    </row>
  </sheetData>
  <mergeCells count="105">
    <mergeCell ref="J37:K37"/>
    <mergeCell ref="J30:K30"/>
    <mergeCell ref="J31:K31"/>
    <mergeCell ref="B30:G30"/>
    <mergeCell ref="B31:G31"/>
    <mergeCell ref="B37:G37"/>
    <mergeCell ref="G44:H44"/>
    <mergeCell ref="J44:K44"/>
    <mergeCell ref="B41:L41"/>
    <mergeCell ref="B36:G36"/>
    <mergeCell ref="B42:D43"/>
    <mergeCell ref="E42:K42"/>
    <mergeCell ref="H36:I36"/>
    <mergeCell ref="J36:K36"/>
    <mergeCell ref="L42:L43"/>
    <mergeCell ref="J39:K39"/>
    <mergeCell ref="B38:G38"/>
    <mergeCell ref="H38:I38"/>
    <mergeCell ref="J38:K38"/>
    <mergeCell ref="B44:D44"/>
    <mergeCell ref="G43:H43"/>
    <mergeCell ref="J43:K43"/>
    <mergeCell ref="H39:I39"/>
    <mergeCell ref="B46:D46"/>
    <mergeCell ref="B25:G25"/>
    <mergeCell ref="B33:G33"/>
    <mergeCell ref="H33:I33"/>
    <mergeCell ref="J33:K33"/>
    <mergeCell ref="B34:G34"/>
    <mergeCell ref="J34:K34"/>
    <mergeCell ref="B35:G35"/>
    <mergeCell ref="H35:I35"/>
    <mergeCell ref="J35:K35"/>
    <mergeCell ref="J32:K32"/>
    <mergeCell ref="B26:G26"/>
    <mergeCell ref="H26:I26"/>
    <mergeCell ref="J26:K26"/>
    <mergeCell ref="B28:G28"/>
    <mergeCell ref="H28:I28"/>
    <mergeCell ref="B39:G39"/>
    <mergeCell ref="J27:K27"/>
    <mergeCell ref="B27:G27"/>
    <mergeCell ref="J28:K28"/>
    <mergeCell ref="B29:G29"/>
    <mergeCell ref="H29:I29"/>
    <mergeCell ref="J29:K29"/>
    <mergeCell ref="B32:G32"/>
    <mergeCell ref="H15:I15"/>
    <mergeCell ref="J15:K15"/>
    <mergeCell ref="B16:G16"/>
    <mergeCell ref="H25:I25"/>
    <mergeCell ref="J25:K25"/>
    <mergeCell ref="J24:K24"/>
    <mergeCell ref="J22:K22"/>
    <mergeCell ref="B23:G23"/>
    <mergeCell ref="H23:I23"/>
    <mergeCell ref="J23:K23"/>
    <mergeCell ref="D2:K2"/>
    <mergeCell ref="C3:K3"/>
    <mergeCell ref="B5:G6"/>
    <mergeCell ref="H5:K5"/>
    <mergeCell ref="B24:G24"/>
    <mergeCell ref="B13:G13"/>
    <mergeCell ref="H13:I13"/>
    <mergeCell ref="J13:K13"/>
    <mergeCell ref="J19:K19"/>
    <mergeCell ref="B19:G19"/>
    <mergeCell ref="B22:G22"/>
    <mergeCell ref="B20:G20"/>
    <mergeCell ref="H20:I20"/>
    <mergeCell ref="J20:K20"/>
    <mergeCell ref="B21:G21"/>
    <mergeCell ref="H21:I21"/>
    <mergeCell ref="J21:K21"/>
    <mergeCell ref="J14:K14"/>
    <mergeCell ref="B14:G14"/>
    <mergeCell ref="B17:G17"/>
    <mergeCell ref="H17:I17"/>
    <mergeCell ref="J17:K17"/>
    <mergeCell ref="B15:G15"/>
    <mergeCell ref="H18:I18"/>
    <mergeCell ref="K48:L48"/>
    <mergeCell ref="K50:L50"/>
    <mergeCell ref="H16:I16"/>
    <mergeCell ref="J16:K16"/>
    <mergeCell ref="B18:G18"/>
    <mergeCell ref="A5:A6"/>
    <mergeCell ref="B11:G11"/>
    <mergeCell ref="H11:I11"/>
    <mergeCell ref="J11:K11"/>
    <mergeCell ref="B12:G12"/>
    <mergeCell ref="H12:I12"/>
    <mergeCell ref="J12:K12"/>
    <mergeCell ref="B10:G10"/>
    <mergeCell ref="H10:I10"/>
    <mergeCell ref="J10:K10"/>
    <mergeCell ref="B9:G9"/>
    <mergeCell ref="J9:K9"/>
    <mergeCell ref="L5:L6"/>
    <mergeCell ref="J6:K6"/>
    <mergeCell ref="B7:G7"/>
    <mergeCell ref="J7:K7"/>
    <mergeCell ref="B8:G8"/>
    <mergeCell ref="J8:K8"/>
    <mergeCell ref="J18:K18"/>
  </mergeCells>
  <pageMargins left="0.25" right="0.25" top="0.34" bottom="0.2" header="0.2" footer="0.2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workbookViewId="0">
      <selection activeCell="Q41" sqref="Q40:Q41"/>
    </sheetView>
  </sheetViews>
  <sheetFormatPr defaultRowHeight="15" x14ac:dyDescent="0.25"/>
  <cols>
    <col min="1" max="1" width="3.7109375" style="5" customWidth="1"/>
    <col min="2" max="6" width="9.140625" style="5"/>
    <col min="7" max="7" width="6.1406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85546875" style="5" customWidth="1"/>
    <col min="12" max="12" width="17" style="5" customWidth="1"/>
  </cols>
  <sheetData>
    <row r="2" spans="1:12" ht="19.5" x14ac:dyDescent="0.35">
      <c r="B2" s="16" t="s">
        <v>59</v>
      </c>
      <c r="C2" s="10">
        <v>8813</v>
      </c>
      <c r="D2" s="341" t="s">
        <v>108</v>
      </c>
      <c r="E2" s="341"/>
      <c r="F2" s="341"/>
      <c r="G2" s="341"/>
      <c r="H2" s="341"/>
      <c r="I2" s="341"/>
      <c r="J2" s="341"/>
      <c r="K2" s="341"/>
      <c r="L2" s="24" t="s">
        <v>73</v>
      </c>
    </row>
    <row r="3" spans="1:12" ht="15.75" customHeight="1" x14ac:dyDescent="0.25">
      <c r="B3" s="16" t="s">
        <v>60</v>
      </c>
      <c r="C3" s="281" t="s">
        <v>61</v>
      </c>
      <c r="D3" s="281"/>
      <c r="E3" s="281"/>
      <c r="F3" s="281"/>
      <c r="G3" s="281"/>
      <c r="H3" s="281"/>
      <c r="I3" s="281"/>
      <c r="J3" s="281"/>
      <c r="K3" s="281"/>
      <c r="L3" s="1"/>
    </row>
    <row r="4" spans="1:12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</row>
    <row r="5" spans="1:12" ht="15" customHeight="1" x14ac:dyDescent="0.25">
      <c r="A5" s="282" t="s">
        <v>29</v>
      </c>
      <c r="B5" s="277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291"/>
      <c r="L5" s="342" t="s">
        <v>4</v>
      </c>
    </row>
    <row r="6" spans="1:12" ht="32.25" customHeight="1" thickBot="1" x14ac:dyDescent="0.3">
      <c r="A6" s="283"/>
      <c r="B6" s="286"/>
      <c r="C6" s="287"/>
      <c r="D6" s="287"/>
      <c r="E6" s="287"/>
      <c r="F6" s="287"/>
      <c r="G6" s="288"/>
      <c r="H6" s="64" t="s">
        <v>2</v>
      </c>
      <c r="I6" s="3"/>
      <c r="J6" s="279" t="s">
        <v>3</v>
      </c>
      <c r="K6" s="280"/>
      <c r="L6" s="343"/>
    </row>
    <row r="7" spans="1:12" ht="15" customHeight="1" x14ac:dyDescent="0.25">
      <c r="A7" s="39"/>
      <c r="B7" s="292" t="s">
        <v>79</v>
      </c>
      <c r="C7" s="293"/>
      <c r="D7" s="293"/>
      <c r="E7" s="293"/>
      <c r="F7" s="293"/>
      <c r="G7" s="294"/>
      <c r="H7" s="190">
        <v>142310</v>
      </c>
      <c r="I7" s="94"/>
      <c r="J7" s="295"/>
      <c r="K7" s="296"/>
      <c r="L7" s="96"/>
    </row>
    <row r="8" spans="1:12" ht="15" customHeight="1" x14ac:dyDescent="0.25">
      <c r="A8" s="39"/>
      <c r="B8" s="292" t="s">
        <v>80</v>
      </c>
      <c r="C8" s="293"/>
      <c r="D8" s="293"/>
      <c r="E8" s="293"/>
      <c r="F8" s="293"/>
      <c r="G8" s="294"/>
      <c r="H8" s="190">
        <v>142320</v>
      </c>
      <c r="I8" s="94"/>
      <c r="J8" s="297"/>
      <c r="K8" s="298"/>
      <c r="L8" s="109"/>
    </row>
    <row r="9" spans="1:12" ht="15" customHeight="1" x14ac:dyDescent="0.25">
      <c r="A9" s="101"/>
      <c r="B9" s="299"/>
      <c r="C9" s="300"/>
      <c r="D9" s="300"/>
      <c r="E9" s="300"/>
      <c r="F9" s="300"/>
      <c r="G9" s="301"/>
      <c r="H9" s="97"/>
      <c r="I9" s="105"/>
      <c r="J9" s="279"/>
      <c r="K9" s="280"/>
      <c r="L9" s="96"/>
    </row>
    <row r="10" spans="1:12" s="2" customFormat="1" ht="15" customHeight="1" x14ac:dyDescent="0.25">
      <c r="A10" s="38">
        <v>1</v>
      </c>
      <c r="B10" s="302" t="s">
        <v>5</v>
      </c>
      <c r="C10" s="303"/>
      <c r="D10" s="303"/>
      <c r="E10" s="303"/>
      <c r="F10" s="303"/>
      <c r="G10" s="304"/>
      <c r="H10" s="305"/>
      <c r="I10" s="306"/>
      <c r="J10" s="305">
        <v>211180</v>
      </c>
      <c r="K10" s="306"/>
      <c r="L10" s="36">
        <v>2854800</v>
      </c>
    </row>
    <row r="11" spans="1:12" s="2" customFormat="1" ht="15" customHeight="1" x14ac:dyDescent="0.25">
      <c r="A11" s="38">
        <v>2</v>
      </c>
      <c r="B11" s="302" t="s">
        <v>6</v>
      </c>
      <c r="C11" s="303"/>
      <c r="D11" s="303"/>
      <c r="E11" s="303"/>
      <c r="F11" s="303"/>
      <c r="G11" s="304"/>
      <c r="H11" s="305"/>
      <c r="I11" s="306"/>
      <c r="J11" s="305">
        <v>212100</v>
      </c>
      <c r="K11" s="306"/>
      <c r="L11" s="36">
        <v>656600</v>
      </c>
    </row>
    <row r="12" spans="1:12" s="2" customFormat="1" ht="15" customHeight="1" x14ac:dyDescent="0.25">
      <c r="A12" s="38">
        <v>3</v>
      </c>
      <c r="B12" s="302" t="s">
        <v>7</v>
      </c>
      <c r="C12" s="303"/>
      <c r="D12" s="303"/>
      <c r="E12" s="303"/>
      <c r="F12" s="303"/>
      <c r="G12" s="304"/>
      <c r="H12" s="305"/>
      <c r="I12" s="306"/>
      <c r="J12" s="305">
        <v>212210</v>
      </c>
      <c r="K12" s="306"/>
      <c r="L12" s="36">
        <v>128500</v>
      </c>
    </row>
    <row r="13" spans="1:12" s="2" customFormat="1" ht="15" customHeight="1" x14ac:dyDescent="0.25">
      <c r="A13" s="38">
        <v>4</v>
      </c>
      <c r="B13" s="302" t="s">
        <v>27</v>
      </c>
      <c r="C13" s="303"/>
      <c r="D13" s="303"/>
      <c r="E13" s="303"/>
      <c r="F13" s="303"/>
      <c r="G13" s="304"/>
      <c r="H13" s="305"/>
      <c r="I13" s="306"/>
      <c r="J13" s="305">
        <v>273500</v>
      </c>
      <c r="K13" s="306"/>
      <c r="L13" s="36">
        <v>14200</v>
      </c>
    </row>
    <row r="14" spans="1:12" s="2" customFormat="1" ht="15" customHeight="1" x14ac:dyDescent="0.25">
      <c r="A14" s="38"/>
      <c r="B14" s="302"/>
      <c r="C14" s="371"/>
      <c r="D14" s="371"/>
      <c r="E14" s="371"/>
      <c r="F14" s="371"/>
      <c r="G14" s="372"/>
      <c r="H14" s="92"/>
      <c r="I14" s="93"/>
      <c r="J14" s="305">
        <v>2221</v>
      </c>
      <c r="K14" s="306"/>
      <c r="L14" s="36">
        <f>SUM(L15:L16)</f>
        <v>0</v>
      </c>
    </row>
    <row r="15" spans="1:12" ht="15" customHeight="1" x14ac:dyDescent="0.25">
      <c r="A15" s="39">
        <v>5</v>
      </c>
      <c r="B15" s="307" t="s">
        <v>8</v>
      </c>
      <c r="C15" s="308"/>
      <c r="D15" s="308"/>
      <c r="E15" s="308"/>
      <c r="F15" s="308"/>
      <c r="G15" s="309"/>
      <c r="H15" s="310"/>
      <c r="I15" s="311"/>
      <c r="J15" s="310">
        <v>222110</v>
      </c>
      <c r="K15" s="311"/>
      <c r="L15" s="36">
        <v>0</v>
      </c>
    </row>
    <row r="16" spans="1:12" ht="15" customHeight="1" x14ac:dyDescent="0.25">
      <c r="A16" s="39">
        <v>6</v>
      </c>
      <c r="B16" s="312" t="s">
        <v>69</v>
      </c>
      <c r="C16" s="313"/>
      <c r="D16" s="313"/>
      <c r="E16" s="313"/>
      <c r="F16" s="313"/>
      <c r="G16" s="314"/>
      <c r="H16" s="90"/>
      <c r="I16" s="91"/>
      <c r="J16" s="310">
        <v>222140</v>
      </c>
      <c r="K16" s="311"/>
      <c r="L16" s="36"/>
    </row>
    <row r="17" spans="1:12" ht="15" customHeight="1" x14ac:dyDescent="0.25">
      <c r="A17" s="39"/>
      <c r="B17" s="312"/>
      <c r="C17" s="313"/>
      <c r="D17" s="313"/>
      <c r="E17" s="313"/>
      <c r="F17" s="313"/>
      <c r="G17" s="314"/>
      <c r="H17" s="90"/>
      <c r="I17" s="91"/>
      <c r="J17" s="305">
        <v>2222</v>
      </c>
      <c r="K17" s="306"/>
      <c r="L17" s="36">
        <f>SUM(L18:L19)</f>
        <v>132700</v>
      </c>
    </row>
    <row r="18" spans="1:12" ht="15" customHeight="1" x14ac:dyDescent="0.25">
      <c r="A18" s="39">
        <v>7</v>
      </c>
      <c r="B18" s="307" t="s">
        <v>12</v>
      </c>
      <c r="C18" s="308"/>
      <c r="D18" s="308"/>
      <c r="E18" s="308"/>
      <c r="F18" s="308"/>
      <c r="G18" s="309"/>
      <c r="H18" s="310"/>
      <c r="I18" s="311"/>
      <c r="J18" s="310">
        <v>222210</v>
      </c>
      <c r="K18" s="311"/>
      <c r="L18" s="36">
        <v>83900</v>
      </c>
    </row>
    <row r="19" spans="1:12" ht="15" customHeight="1" x14ac:dyDescent="0.25">
      <c r="A19" s="39">
        <v>8</v>
      </c>
      <c r="B19" s="307" t="s">
        <v>13</v>
      </c>
      <c r="C19" s="308"/>
      <c r="D19" s="308"/>
      <c r="E19" s="308"/>
      <c r="F19" s="308"/>
      <c r="G19" s="309"/>
      <c r="H19" s="310"/>
      <c r="I19" s="311"/>
      <c r="J19" s="310">
        <v>222220</v>
      </c>
      <c r="K19" s="311"/>
      <c r="L19" s="36">
        <v>48800</v>
      </c>
    </row>
    <row r="20" spans="1:12" ht="15" customHeight="1" x14ac:dyDescent="0.25">
      <c r="A20" s="39">
        <v>9</v>
      </c>
      <c r="B20" s="307" t="s">
        <v>54</v>
      </c>
      <c r="C20" s="308"/>
      <c r="D20" s="308"/>
      <c r="E20" s="308"/>
      <c r="F20" s="308"/>
      <c r="G20" s="309"/>
      <c r="H20" s="90"/>
      <c r="I20" s="91"/>
      <c r="J20" s="310">
        <v>222300</v>
      </c>
      <c r="K20" s="311"/>
      <c r="L20" s="36"/>
    </row>
    <row r="21" spans="1:12" ht="15" customHeight="1" x14ac:dyDescent="0.25">
      <c r="A21" s="39">
        <v>10</v>
      </c>
      <c r="B21" s="312" t="s">
        <v>62</v>
      </c>
      <c r="C21" s="313"/>
      <c r="D21" s="313"/>
      <c r="E21" s="313"/>
      <c r="F21" s="313"/>
      <c r="G21" s="314"/>
      <c r="H21" s="90"/>
      <c r="I21" s="91"/>
      <c r="J21" s="310">
        <v>222400</v>
      </c>
      <c r="K21" s="311"/>
      <c r="L21" s="36">
        <v>40000</v>
      </c>
    </row>
    <row r="22" spans="1:12" ht="15" customHeight="1" x14ac:dyDescent="0.25">
      <c r="A22" s="39">
        <v>11</v>
      </c>
      <c r="B22" s="307" t="s">
        <v>14</v>
      </c>
      <c r="C22" s="308"/>
      <c r="D22" s="308"/>
      <c r="E22" s="308"/>
      <c r="F22" s="308"/>
      <c r="G22" s="309"/>
      <c r="H22" s="310"/>
      <c r="I22" s="311"/>
      <c r="J22" s="310">
        <v>222500</v>
      </c>
      <c r="K22" s="311"/>
      <c r="L22" s="36">
        <v>140000</v>
      </c>
    </row>
    <row r="23" spans="1:12" ht="15" customHeight="1" x14ac:dyDescent="0.25">
      <c r="A23" s="39"/>
      <c r="B23" s="307"/>
      <c r="C23" s="308"/>
      <c r="D23" s="308"/>
      <c r="E23" s="308"/>
      <c r="F23" s="308"/>
      <c r="G23" s="309"/>
      <c r="H23" s="90"/>
      <c r="I23" s="91"/>
      <c r="J23" s="305">
        <v>2229</v>
      </c>
      <c r="K23" s="306"/>
      <c r="L23" s="36">
        <f>SUM(L24:L27)</f>
        <v>88800</v>
      </c>
    </row>
    <row r="24" spans="1:12" ht="15" customHeight="1" x14ac:dyDescent="0.25">
      <c r="A24" s="39">
        <v>12</v>
      </c>
      <c r="B24" s="312" t="s">
        <v>63</v>
      </c>
      <c r="C24" s="313"/>
      <c r="D24" s="313"/>
      <c r="E24" s="313"/>
      <c r="F24" s="313"/>
      <c r="G24" s="314"/>
      <c r="H24" s="90"/>
      <c r="I24" s="91"/>
      <c r="J24" s="310">
        <v>222910</v>
      </c>
      <c r="K24" s="311"/>
      <c r="L24" s="36">
        <v>20000</v>
      </c>
    </row>
    <row r="25" spans="1:12" ht="15" customHeight="1" x14ac:dyDescent="0.25">
      <c r="A25" s="39">
        <v>13</v>
      </c>
      <c r="B25" s="312" t="s">
        <v>50</v>
      </c>
      <c r="C25" s="313"/>
      <c r="D25" s="313"/>
      <c r="E25" s="313"/>
      <c r="F25" s="313"/>
      <c r="G25" s="314"/>
      <c r="H25" s="90"/>
      <c r="I25" s="91"/>
      <c r="J25" s="310">
        <v>222940</v>
      </c>
      <c r="K25" s="311"/>
      <c r="L25" s="36">
        <v>16800</v>
      </c>
    </row>
    <row r="26" spans="1:12" ht="15" customHeight="1" x14ac:dyDescent="0.25">
      <c r="A26" s="39">
        <v>14</v>
      </c>
      <c r="B26" s="307" t="s">
        <v>15</v>
      </c>
      <c r="C26" s="308"/>
      <c r="D26" s="308"/>
      <c r="E26" s="308"/>
      <c r="F26" s="308"/>
      <c r="G26" s="309"/>
      <c r="H26" s="310"/>
      <c r="I26" s="311"/>
      <c r="J26" s="310">
        <v>222980</v>
      </c>
      <c r="K26" s="311"/>
      <c r="L26" s="37">
        <v>11000</v>
      </c>
    </row>
    <row r="27" spans="1:12" ht="15" customHeight="1" x14ac:dyDescent="0.25">
      <c r="A27" s="39">
        <v>15</v>
      </c>
      <c r="B27" s="307" t="s">
        <v>16</v>
      </c>
      <c r="C27" s="308"/>
      <c r="D27" s="308"/>
      <c r="E27" s="308"/>
      <c r="F27" s="308"/>
      <c r="G27" s="309"/>
      <c r="H27" s="310"/>
      <c r="I27" s="311"/>
      <c r="J27" s="310">
        <v>222990</v>
      </c>
      <c r="K27" s="311"/>
      <c r="L27" s="37">
        <v>41000</v>
      </c>
    </row>
    <row r="28" spans="1:12" ht="15" customHeight="1" x14ac:dyDescent="0.25">
      <c r="A28" s="39">
        <v>16</v>
      </c>
      <c r="B28" s="307" t="s">
        <v>18</v>
      </c>
      <c r="C28" s="308"/>
      <c r="D28" s="308"/>
      <c r="E28" s="308"/>
      <c r="F28" s="308"/>
      <c r="G28" s="309"/>
      <c r="H28" s="310"/>
      <c r="I28" s="311"/>
      <c r="J28" s="310">
        <v>314110</v>
      </c>
      <c r="K28" s="311"/>
      <c r="L28" s="37"/>
    </row>
    <row r="29" spans="1:12" ht="15" customHeight="1" x14ac:dyDescent="0.25">
      <c r="A29" s="39"/>
      <c r="B29" s="307" t="s">
        <v>107</v>
      </c>
      <c r="C29" s="308"/>
      <c r="D29" s="308"/>
      <c r="E29" s="308"/>
      <c r="F29" s="308"/>
      <c r="G29" s="309"/>
      <c r="H29" s="209"/>
      <c r="I29" s="210"/>
      <c r="J29" s="310">
        <v>315110</v>
      </c>
      <c r="K29" s="311"/>
      <c r="L29" s="37"/>
    </row>
    <row r="30" spans="1:12" ht="15" customHeight="1" x14ac:dyDescent="0.25">
      <c r="A30" s="39">
        <v>17</v>
      </c>
      <c r="B30" s="315" t="s">
        <v>90</v>
      </c>
      <c r="C30" s="316"/>
      <c r="D30" s="316"/>
      <c r="E30" s="316"/>
      <c r="F30" s="316"/>
      <c r="G30" s="317"/>
      <c r="H30" s="310"/>
      <c r="I30" s="311"/>
      <c r="J30" s="310">
        <v>316110</v>
      </c>
      <c r="K30" s="311"/>
      <c r="L30" s="37"/>
    </row>
    <row r="31" spans="1:12" ht="15" customHeight="1" x14ac:dyDescent="0.25">
      <c r="A31" s="39">
        <v>19</v>
      </c>
      <c r="B31" s="307" t="s">
        <v>20</v>
      </c>
      <c r="C31" s="308"/>
      <c r="D31" s="308"/>
      <c r="E31" s="308"/>
      <c r="F31" s="308"/>
      <c r="G31" s="309"/>
      <c r="H31" s="310"/>
      <c r="I31" s="311"/>
      <c r="J31" s="310">
        <v>318110</v>
      </c>
      <c r="K31" s="311"/>
      <c r="L31" s="37"/>
    </row>
    <row r="32" spans="1:12" ht="15" customHeight="1" x14ac:dyDescent="0.25">
      <c r="A32" s="39">
        <v>20</v>
      </c>
      <c r="B32" s="312" t="s">
        <v>65</v>
      </c>
      <c r="C32" s="313"/>
      <c r="D32" s="313"/>
      <c r="E32" s="313"/>
      <c r="F32" s="313"/>
      <c r="G32" s="314"/>
      <c r="H32" s="90"/>
      <c r="I32" s="91"/>
      <c r="J32" s="310">
        <v>331110</v>
      </c>
      <c r="K32" s="311"/>
      <c r="L32" s="37">
        <v>105000</v>
      </c>
    </row>
    <row r="33" spans="1:13" ht="15" customHeight="1" x14ac:dyDescent="0.25">
      <c r="A33" s="39">
        <v>21</v>
      </c>
      <c r="B33" s="312" t="s">
        <v>55</v>
      </c>
      <c r="C33" s="313"/>
      <c r="D33" s="313"/>
      <c r="E33" s="313"/>
      <c r="F33" s="313"/>
      <c r="G33" s="314"/>
      <c r="H33" s="90"/>
      <c r="I33" s="91"/>
      <c r="J33" s="310">
        <v>332110</v>
      </c>
      <c r="K33" s="311"/>
      <c r="L33" s="37">
        <v>40000</v>
      </c>
    </row>
    <row r="34" spans="1:13" ht="15" customHeight="1" x14ac:dyDescent="0.25">
      <c r="A34" s="39">
        <v>22</v>
      </c>
      <c r="B34" s="457" t="s">
        <v>24</v>
      </c>
      <c r="C34" s="458"/>
      <c r="D34" s="458"/>
      <c r="E34" s="458"/>
      <c r="F34" s="458"/>
      <c r="G34" s="459"/>
      <c r="H34" s="310"/>
      <c r="I34" s="311"/>
      <c r="J34" s="310">
        <v>336110</v>
      </c>
      <c r="K34" s="311"/>
      <c r="L34" s="37">
        <v>25800</v>
      </c>
    </row>
    <row r="35" spans="1:13" ht="15" customHeight="1" x14ac:dyDescent="0.25">
      <c r="A35" s="39">
        <v>23</v>
      </c>
      <c r="B35" s="318" t="s">
        <v>25</v>
      </c>
      <c r="C35" s="318"/>
      <c r="D35" s="318"/>
      <c r="E35" s="318"/>
      <c r="F35" s="318"/>
      <c r="G35" s="318"/>
      <c r="H35" s="340"/>
      <c r="I35" s="340"/>
      <c r="J35" s="340">
        <v>337110</v>
      </c>
      <c r="K35" s="340"/>
      <c r="L35" s="37">
        <v>10500</v>
      </c>
    </row>
    <row r="36" spans="1:13" ht="15" customHeight="1" thickBot="1" x14ac:dyDescent="0.3">
      <c r="A36" s="40">
        <v>25</v>
      </c>
      <c r="B36" s="320" t="s">
        <v>58</v>
      </c>
      <c r="C36" s="321"/>
      <c r="D36" s="321"/>
      <c r="E36" s="321"/>
      <c r="F36" s="321"/>
      <c r="G36" s="322"/>
      <c r="H36" s="323"/>
      <c r="I36" s="323"/>
      <c r="J36" s="323">
        <v>339110</v>
      </c>
      <c r="K36" s="323"/>
      <c r="L36" s="41"/>
    </row>
    <row r="37" spans="1:13" ht="15" customHeight="1" thickBot="1" x14ac:dyDescent="0.3">
      <c r="A37" s="43"/>
      <c r="B37" s="324" t="s">
        <v>28</v>
      </c>
      <c r="C37" s="325"/>
      <c r="D37" s="325"/>
      <c r="E37" s="325"/>
      <c r="F37" s="325"/>
      <c r="G37" s="326"/>
      <c r="H37" s="327"/>
      <c r="I37" s="328"/>
      <c r="J37" s="327"/>
      <c r="K37" s="328"/>
      <c r="L37" s="44">
        <f>SUM(L10+L11+L12+L13+L14+L17+L20+L21+L22+L23+L28+L29+L30+L31+L32+L33+L34+L35+L36)</f>
        <v>4236900</v>
      </c>
    </row>
    <row r="38" spans="1:13" s="23" customFormat="1" ht="15" customHeight="1" x14ac:dyDescent="0.25">
      <c r="A38" s="9"/>
      <c r="B38" s="21"/>
      <c r="C38" s="21"/>
      <c r="D38" s="21"/>
      <c r="E38" s="21"/>
      <c r="F38" s="21"/>
      <c r="G38" s="21"/>
      <c r="H38" s="28"/>
      <c r="I38" s="28"/>
      <c r="J38" s="28"/>
      <c r="K38" s="28"/>
      <c r="L38" s="22"/>
    </row>
    <row r="39" spans="1:13" ht="15" customHeight="1" thickBot="1" x14ac:dyDescent="0.3">
      <c r="B39" s="378" t="s">
        <v>30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</row>
    <row r="40" spans="1:13" ht="15" customHeight="1" x14ac:dyDescent="0.25">
      <c r="B40" s="354" t="s">
        <v>0</v>
      </c>
      <c r="C40" s="355"/>
      <c r="D40" s="356"/>
      <c r="E40" s="360" t="s">
        <v>1</v>
      </c>
      <c r="F40" s="361"/>
      <c r="G40" s="361"/>
      <c r="H40" s="361"/>
      <c r="I40" s="361"/>
      <c r="J40" s="361"/>
      <c r="K40" s="428"/>
      <c r="L40" s="351" t="s">
        <v>4</v>
      </c>
    </row>
    <row r="41" spans="1:13" ht="15" customHeight="1" x14ac:dyDescent="0.25">
      <c r="B41" s="357"/>
      <c r="C41" s="358"/>
      <c r="D41" s="359"/>
      <c r="E41" s="7" t="s">
        <v>31</v>
      </c>
      <c r="F41" s="7" t="s">
        <v>32</v>
      </c>
      <c r="G41" s="352" t="s">
        <v>33</v>
      </c>
      <c r="H41" s="353"/>
      <c r="I41" s="7"/>
      <c r="J41" s="430" t="s">
        <v>34</v>
      </c>
      <c r="K41" s="431"/>
      <c r="L41" s="343"/>
    </row>
    <row r="42" spans="1:13" ht="15" customHeight="1" x14ac:dyDescent="0.25">
      <c r="B42" s="346"/>
      <c r="C42" s="347"/>
      <c r="D42" s="311"/>
      <c r="E42" s="8"/>
      <c r="F42" s="8"/>
      <c r="G42" s="310"/>
      <c r="H42" s="311"/>
      <c r="I42" s="8"/>
      <c r="J42" s="310"/>
      <c r="K42" s="311"/>
      <c r="L42" s="45"/>
    </row>
    <row r="43" spans="1:13" x14ac:dyDescent="0.25">
      <c r="B43" s="28"/>
      <c r="C43" s="28"/>
      <c r="D43" s="28"/>
      <c r="E43" s="9"/>
      <c r="F43" s="9"/>
      <c r="G43" s="28"/>
      <c r="H43" s="28"/>
      <c r="I43" s="9"/>
      <c r="J43" s="28"/>
      <c r="K43" s="28"/>
      <c r="L43" s="9"/>
    </row>
    <row r="44" spans="1:13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3" s="5" customFormat="1" x14ac:dyDescent="0.25">
      <c r="B45" s="319"/>
      <c r="C45" s="319"/>
      <c r="D45" s="319"/>
      <c r="E45" s="10"/>
      <c r="F45" s="10"/>
      <c r="G45" s="10"/>
      <c r="H45" s="10"/>
      <c r="I45" s="10"/>
      <c r="J45" s="10"/>
      <c r="K45" s="10"/>
      <c r="L45" s="10"/>
      <c r="M45"/>
    </row>
    <row r="46" spans="1:13" x14ac:dyDescent="0.25">
      <c r="B46" s="10" t="s">
        <v>35</v>
      </c>
      <c r="C46" s="10"/>
      <c r="D46" s="10"/>
      <c r="E46" s="10"/>
      <c r="F46" s="10"/>
      <c r="G46" s="10"/>
      <c r="H46" s="10"/>
      <c r="I46" s="10"/>
      <c r="J46" s="10"/>
      <c r="K46" s="319" t="s">
        <v>109</v>
      </c>
      <c r="L46" s="319"/>
    </row>
    <row r="47" spans="1:13" x14ac:dyDescent="0.25">
      <c r="B47" s="87"/>
      <c r="C47" s="87"/>
      <c r="D47" s="87"/>
      <c r="E47" s="12"/>
      <c r="F47" s="12"/>
      <c r="G47" s="12"/>
      <c r="H47" s="12"/>
      <c r="I47" s="12"/>
      <c r="J47" s="12"/>
      <c r="K47" s="12"/>
      <c r="L47" s="12"/>
    </row>
    <row r="48" spans="1:13" x14ac:dyDescent="0.25">
      <c r="B48" s="10" t="s">
        <v>36</v>
      </c>
      <c r="C48" s="10"/>
      <c r="D48" s="10"/>
      <c r="E48" s="10"/>
      <c r="F48" s="10"/>
      <c r="G48" s="10"/>
      <c r="H48" s="10"/>
      <c r="I48" s="10"/>
      <c r="J48" s="10"/>
      <c r="K48" s="319" t="s">
        <v>87</v>
      </c>
      <c r="L48" s="319"/>
    </row>
    <row r="49" spans="2:12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2:12" x14ac:dyDescent="0.25">
      <c r="B50" s="157" t="s">
        <v>115</v>
      </c>
      <c r="C50" s="157"/>
      <c r="D50" s="157"/>
      <c r="E50" s="10"/>
      <c r="F50" s="10"/>
      <c r="G50" s="10"/>
      <c r="H50" s="10"/>
      <c r="I50" s="10"/>
      <c r="J50" s="10"/>
      <c r="K50" s="10"/>
      <c r="L50" s="10"/>
    </row>
  </sheetData>
  <mergeCells count="98">
    <mergeCell ref="H27:I27"/>
    <mergeCell ref="J27:K27"/>
    <mergeCell ref="H28:I28"/>
    <mergeCell ref="J28:K28"/>
    <mergeCell ref="H26:I26"/>
    <mergeCell ref="J26:K26"/>
    <mergeCell ref="B36:G36"/>
    <mergeCell ref="H36:I36"/>
    <mergeCell ref="J36:K36"/>
    <mergeCell ref="B45:D45"/>
    <mergeCell ref="B42:D42"/>
    <mergeCell ref="G42:H42"/>
    <mergeCell ref="J42:K42"/>
    <mergeCell ref="B37:G37"/>
    <mergeCell ref="H37:I37"/>
    <mergeCell ref="J37:K37"/>
    <mergeCell ref="B39:L39"/>
    <mergeCell ref="B40:D41"/>
    <mergeCell ref="E40:K40"/>
    <mergeCell ref="L40:L41"/>
    <mergeCell ref="G41:H41"/>
    <mergeCell ref="J41:K41"/>
    <mergeCell ref="B34:G34"/>
    <mergeCell ref="H34:I34"/>
    <mergeCell ref="J34:K34"/>
    <mergeCell ref="B35:G35"/>
    <mergeCell ref="H35:I35"/>
    <mergeCell ref="J35:K35"/>
    <mergeCell ref="H13:I13"/>
    <mergeCell ref="J13:K13"/>
    <mergeCell ref="B11:G11"/>
    <mergeCell ref="H11:I11"/>
    <mergeCell ref="J11:K11"/>
    <mergeCell ref="J12:K12"/>
    <mergeCell ref="D2:K2"/>
    <mergeCell ref="C3:K3"/>
    <mergeCell ref="B5:G6"/>
    <mergeCell ref="H5:K5"/>
    <mergeCell ref="B10:G10"/>
    <mergeCell ref="H10:I10"/>
    <mergeCell ref="J10:K10"/>
    <mergeCell ref="J24:K24"/>
    <mergeCell ref="J20:K20"/>
    <mergeCell ref="J21:K21"/>
    <mergeCell ref="B32:G32"/>
    <mergeCell ref="J23:K23"/>
    <mergeCell ref="B23:G23"/>
    <mergeCell ref="B31:G31"/>
    <mergeCell ref="H31:I31"/>
    <mergeCell ref="J31:K31"/>
    <mergeCell ref="B28:G28"/>
    <mergeCell ref="H30:I30"/>
    <mergeCell ref="J30:K30"/>
    <mergeCell ref="B30:G30"/>
    <mergeCell ref="J29:K29"/>
    <mergeCell ref="B29:G29"/>
    <mergeCell ref="J25:K25"/>
    <mergeCell ref="L5:L6"/>
    <mergeCell ref="J6:K6"/>
    <mergeCell ref="J19:K19"/>
    <mergeCell ref="B7:G7"/>
    <mergeCell ref="J7:K7"/>
    <mergeCell ref="B8:G8"/>
    <mergeCell ref="J8:K8"/>
    <mergeCell ref="B9:G9"/>
    <mergeCell ref="J9:K9"/>
    <mergeCell ref="B19:G19"/>
    <mergeCell ref="H19:I19"/>
    <mergeCell ref="B12:G12"/>
    <mergeCell ref="H12:I12"/>
    <mergeCell ref="B18:G18"/>
    <mergeCell ref="H18:I18"/>
    <mergeCell ref="J18:K18"/>
    <mergeCell ref="A5:A6"/>
    <mergeCell ref="B26:G26"/>
    <mergeCell ref="B27:G27"/>
    <mergeCell ref="B21:G21"/>
    <mergeCell ref="B13:G13"/>
    <mergeCell ref="B25:G25"/>
    <mergeCell ref="B20:G20"/>
    <mergeCell ref="B22:G22"/>
    <mergeCell ref="B24:G24"/>
    <mergeCell ref="K46:L46"/>
    <mergeCell ref="K48:L48"/>
    <mergeCell ref="J14:K14"/>
    <mergeCell ref="J17:K17"/>
    <mergeCell ref="B17:G17"/>
    <mergeCell ref="B16:G16"/>
    <mergeCell ref="J16:K16"/>
    <mergeCell ref="B15:G15"/>
    <mergeCell ref="B14:G14"/>
    <mergeCell ref="H15:I15"/>
    <mergeCell ref="J15:K15"/>
    <mergeCell ref="J33:K33"/>
    <mergeCell ref="B33:G33"/>
    <mergeCell ref="J32:K32"/>
    <mergeCell ref="H22:I22"/>
    <mergeCell ref="J22:K22"/>
  </mergeCells>
  <pageMargins left="0.25" right="0.25" top="0.34" bottom="0.2" header="0.2" footer="0.2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3"/>
  <sheetViews>
    <sheetView topLeftCell="B1" workbookViewId="0">
      <selection activeCell="P46" sqref="P46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7109375" style="5" customWidth="1"/>
    <col min="12" max="12" width="19" style="5" customWidth="1"/>
  </cols>
  <sheetData>
    <row r="2" spans="1:12" ht="19.5" x14ac:dyDescent="0.35">
      <c r="B2" s="16" t="s">
        <v>59</v>
      </c>
      <c r="C2" s="10">
        <v>8813</v>
      </c>
      <c r="D2" s="341" t="s">
        <v>108</v>
      </c>
      <c r="E2" s="341"/>
      <c r="F2" s="341"/>
      <c r="G2" s="341"/>
      <c r="H2" s="341"/>
      <c r="I2" s="341"/>
      <c r="J2" s="341"/>
      <c r="K2" s="341"/>
      <c r="L2" s="34" t="s">
        <v>73</v>
      </c>
    </row>
    <row r="3" spans="1:12" ht="15.75" customHeight="1" x14ac:dyDescent="0.25">
      <c r="B3" s="16" t="s">
        <v>66</v>
      </c>
      <c r="C3" s="281" t="s">
        <v>67</v>
      </c>
      <c r="D3" s="281"/>
      <c r="E3" s="281"/>
      <c r="F3" s="281"/>
      <c r="G3" s="281"/>
      <c r="H3" s="281"/>
      <c r="I3" s="281"/>
      <c r="J3" s="281"/>
      <c r="K3" s="281"/>
      <c r="L3" s="1"/>
    </row>
    <row r="4" spans="1:12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</row>
    <row r="5" spans="1:12" ht="15" customHeight="1" x14ac:dyDescent="0.25">
      <c r="A5" s="282" t="s">
        <v>29</v>
      </c>
      <c r="B5" s="277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291"/>
      <c r="L5" s="342" t="s">
        <v>4</v>
      </c>
    </row>
    <row r="6" spans="1:12" ht="28.5" customHeight="1" thickBot="1" x14ac:dyDescent="0.3">
      <c r="A6" s="283"/>
      <c r="B6" s="286"/>
      <c r="C6" s="287"/>
      <c r="D6" s="287"/>
      <c r="E6" s="287"/>
      <c r="F6" s="287"/>
      <c r="G6" s="288"/>
      <c r="H6" s="64" t="s">
        <v>2</v>
      </c>
      <c r="I6" s="3"/>
      <c r="J6" s="279" t="s">
        <v>3</v>
      </c>
      <c r="K6" s="280"/>
      <c r="L6" s="343"/>
    </row>
    <row r="7" spans="1:12" ht="15" customHeight="1" x14ac:dyDescent="0.25">
      <c r="A7" s="39"/>
      <c r="B7" s="292" t="s">
        <v>79</v>
      </c>
      <c r="C7" s="293"/>
      <c r="D7" s="293"/>
      <c r="E7" s="293"/>
      <c r="F7" s="293"/>
      <c r="G7" s="294"/>
      <c r="H7" s="190">
        <v>142310</v>
      </c>
      <c r="I7" s="94"/>
      <c r="J7" s="295"/>
      <c r="K7" s="296"/>
      <c r="L7" s="96"/>
    </row>
    <row r="8" spans="1:12" ht="15" customHeight="1" x14ac:dyDescent="0.25">
      <c r="A8" s="39"/>
      <c r="B8" s="292" t="s">
        <v>80</v>
      </c>
      <c r="C8" s="293"/>
      <c r="D8" s="293"/>
      <c r="E8" s="293"/>
      <c r="F8" s="293"/>
      <c r="G8" s="294"/>
      <c r="H8" s="190">
        <v>142320</v>
      </c>
      <c r="I8" s="94"/>
      <c r="J8" s="297"/>
      <c r="K8" s="298"/>
      <c r="L8" s="96"/>
    </row>
    <row r="9" spans="1:12" ht="15" customHeight="1" x14ac:dyDescent="0.25">
      <c r="A9" s="101"/>
      <c r="B9" s="299"/>
      <c r="C9" s="300"/>
      <c r="D9" s="300"/>
      <c r="E9" s="300"/>
      <c r="F9" s="300"/>
      <c r="G9" s="301"/>
      <c r="H9" s="97"/>
      <c r="I9" s="105"/>
      <c r="J9" s="279"/>
      <c r="K9" s="280"/>
      <c r="L9" s="96"/>
    </row>
    <row r="10" spans="1:12" s="2" customFormat="1" ht="15" customHeight="1" x14ac:dyDescent="0.25">
      <c r="A10" s="38">
        <v>1</v>
      </c>
      <c r="B10" s="302" t="s">
        <v>5</v>
      </c>
      <c r="C10" s="303"/>
      <c r="D10" s="303"/>
      <c r="E10" s="303"/>
      <c r="F10" s="303"/>
      <c r="G10" s="304"/>
      <c r="H10" s="305"/>
      <c r="I10" s="306"/>
      <c r="J10" s="305">
        <v>211180</v>
      </c>
      <c r="K10" s="306"/>
      <c r="L10" s="36">
        <v>69600</v>
      </c>
    </row>
    <row r="11" spans="1:12" s="2" customFormat="1" ht="15" customHeight="1" x14ac:dyDescent="0.25">
      <c r="A11" s="38">
        <v>2</v>
      </c>
      <c r="B11" s="302" t="s">
        <v>6</v>
      </c>
      <c r="C11" s="303"/>
      <c r="D11" s="303"/>
      <c r="E11" s="303"/>
      <c r="F11" s="303"/>
      <c r="G11" s="304"/>
      <c r="H11" s="305"/>
      <c r="I11" s="306"/>
      <c r="J11" s="305">
        <v>212100</v>
      </c>
      <c r="K11" s="306"/>
      <c r="L11" s="36">
        <v>16000</v>
      </c>
    </row>
    <row r="12" spans="1:12" s="2" customFormat="1" ht="15" customHeight="1" x14ac:dyDescent="0.25">
      <c r="A12" s="38">
        <v>3</v>
      </c>
      <c r="B12" s="302" t="s">
        <v>7</v>
      </c>
      <c r="C12" s="303"/>
      <c r="D12" s="303"/>
      <c r="E12" s="303"/>
      <c r="F12" s="303"/>
      <c r="G12" s="304"/>
      <c r="H12" s="305"/>
      <c r="I12" s="306"/>
      <c r="J12" s="305">
        <v>212210</v>
      </c>
      <c r="K12" s="306"/>
      <c r="L12" s="36">
        <v>3100</v>
      </c>
    </row>
    <row r="13" spans="1:12" s="2" customFormat="1" ht="15" customHeight="1" x14ac:dyDescent="0.25">
      <c r="A13" s="38">
        <v>4</v>
      </c>
      <c r="B13" s="302" t="s">
        <v>27</v>
      </c>
      <c r="C13" s="303"/>
      <c r="D13" s="303"/>
      <c r="E13" s="303"/>
      <c r="F13" s="303"/>
      <c r="G13" s="304"/>
      <c r="H13" s="305"/>
      <c r="I13" s="306"/>
      <c r="J13" s="305">
        <v>273500</v>
      </c>
      <c r="K13" s="306"/>
      <c r="L13" s="36">
        <v>300</v>
      </c>
    </row>
    <row r="14" spans="1:12" s="2" customFormat="1" ht="15" customHeight="1" x14ac:dyDescent="0.25">
      <c r="A14" s="38"/>
      <c r="B14" s="302"/>
      <c r="C14" s="371"/>
      <c r="D14" s="371"/>
      <c r="E14" s="371"/>
      <c r="F14" s="371"/>
      <c r="G14" s="372"/>
      <c r="H14" s="92"/>
      <c r="I14" s="93"/>
      <c r="J14" s="305">
        <v>2221</v>
      </c>
      <c r="K14" s="306"/>
      <c r="L14" s="36"/>
    </row>
    <row r="15" spans="1:12" ht="15" customHeight="1" x14ac:dyDescent="0.25">
      <c r="A15" s="39">
        <v>5</v>
      </c>
      <c r="B15" s="307" t="s">
        <v>8</v>
      </c>
      <c r="C15" s="308"/>
      <c r="D15" s="308"/>
      <c r="E15" s="308"/>
      <c r="F15" s="308"/>
      <c r="G15" s="309"/>
      <c r="H15" s="310"/>
      <c r="I15" s="311"/>
      <c r="J15" s="310">
        <v>222110</v>
      </c>
      <c r="K15" s="311"/>
      <c r="L15" s="36"/>
    </row>
    <row r="16" spans="1:12" ht="15" customHeight="1" x14ac:dyDescent="0.25">
      <c r="A16" s="39">
        <v>6</v>
      </c>
      <c r="B16" s="460" t="s">
        <v>69</v>
      </c>
      <c r="C16" s="461"/>
      <c r="D16" s="461"/>
      <c r="E16" s="461"/>
      <c r="F16" s="461"/>
      <c r="G16" s="462"/>
      <c r="H16" s="90"/>
      <c r="I16" s="91"/>
      <c r="J16" s="310">
        <v>222140</v>
      </c>
      <c r="K16" s="311"/>
      <c r="L16" s="36"/>
    </row>
    <row r="17" spans="1:12" ht="15" customHeight="1" x14ac:dyDescent="0.25">
      <c r="A17" s="39"/>
      <c r="B17" s="460"/>
      <c r="C17" s="461"/>
      <c r="D17" s="461"/>
      <c r="E17" s="461"/>
      <c r="F17" s="461"/>
      <c r="G17" s="462"/>
      <c r="H17" s="90"/>
      <c r="I17" s="91"/>
      <c r="J17" s="305">
        <v>2222</v>
      </c>
      <c r="K17" s="306"/>
      <c r="L17" s="36"/>
    </row>
    <row r="18" spans="1:12" ht="15" customHeight="1" x14ac:dyDescent="0.25">
      <c r="A18" s="39">
        <v>7</v>
      </c>
      <c r="B18" s="307" t="s">
        <v>12</v>
      </c>
      <c r="C18" s="308"/>
      <c r="D18" s="308"/>
      <c r="E18" s="308"/>
      <c r="F18" s="308"/>
      <c r="G18" s="309"/>
      <c r="H18" s="310"/>
      <c r="I18" s="311"/>
      <c r="J18" s="310">
        <v>222210</v>
      </c>
      <c r="K18" s="311"/>
      <c r="L18" s="36"/>
    </row>
    <row r="19" spans="1:12" ht="15" customHeight="1" x14ac:dyDescent="0.25">
      <c r="A19" s="39">
        <v>8</v>
      </c>
      <c r="B19" s="307" t="s">
        <v>13</v>
      </c>
      <c r="C19" s="308"/>
      <c r="D19" s="308"/>
      <c r="E19" s="308"/>
      <c r="F19" s="308"/>
      <c r="G19" s="309"/>
      <c r="H19" s="310"/>
      <c r="I19" s="311"/>
      <c r="J19" s="310">
        <v>222220</v>
      </c>
      <c r="K19" s="311"/>
      <c r="L19" s="36"/>
    </row>
    <row r="20" spans="1:12" ht="15" customHeight="1" x14ac:dyDescent="0.25">
      <c r="A20" s="39">
        <v>9</v>
      </c>
      <c r="B20" s="307" t="s">
        <v>54</v>
      </c>
      <c r="C20" s="308"/>
      <c r="D20" s="308"/>
      <c r="E20" s="308"/>
      <c r="F20" s="308"/>
      <c r="G20" s="309"/>
      <c r="H20" s="90"/>
      <c r="I20" s="91"/>
      <c r="J20" s="310">
        <v>222300</v>
      </c>
      <c r="K20" s="311"/>
      <c r="L20" s="36"/>
    </row>
    <row r="21" spans="1:12" ht="15" customHeight="1" x14ac:dyDescent="0.25">
      <c r="A21" s="39">
        <v>10</v>
      </c>
      <c r="B21" s="312" t="s">
        <v>62</v>
      </c>
      <c r="C21" s="313"/>
      <c r="D21" s="313"/>
      <c r="E21" s="313"/>
      <c r="F21" s="313"/>
      <c r="G21" s="314"/>
      <c r="H21" s="90"/>
      <c r="I21" s="91"/>
      <c r="J21" s="310">
        <v>222400</v>
      </c>
      <c r="K21" s="311"/>
      <c r="L21" s="36"/>
    </row>
    <row r="22" spans="1:12" ht="15" customHeight="1" x14ac:dyDescent="0.25">
      <c r="A22" s="39">
        <v>11</v>
      </c>
      <c r="B22" s="307" t="s">
        <v>14</v>
      </c>
      <c r="C22" s="308"/>
      <c r="D22" s="308"/>
      <c r="E22" s="308"/>
      <c r="F22" s="308"/>
      <c r="G22" s="309"/>
      <c r="H22" s="310"/>
      <c r="I22" s="311"/>
      <c r="J22" s="310">
        <v>222500</v>
      </c>
      <c r="K22" s="311"/>
      <c r="L22" s="36"/>
    </row>
    <row r="23" spans="1:12" ht="15" customHeight="1" x14ac:dyDescent="0.25">
      <c r="A23" s="39"/>
      <c r="B23" s="307"/>
      <c r="C23" s="308"/>
      <c r="D23" s="308"/>
      <c r="E23" s="308"/>
      <c r="F23" s="308"/>
      <c r="G23" s="309"/>
      <c r="H23" s="90"/>
      <c r="I23" s="91"/>
      <c r="J23" s="305">
        <v>2229</v>
      </c>
      <c r="K23" s="306"/>
      <c r="L23" s="36"/>
    </row>
    <row r="24" spans="1:12" ht="15" customHeight="1" x14ac:dyDescent="0.25">
      <c r="A24" s="39">
        <v>12</v>
      </c>
      <c r="B24" s="312" t="s">
        <v>63</v>
      </c>
      <c r="C24" s="313"/>
      <c r="D24" s="313"/>
      <c r="E24" s="313"/>
      <c r="F24" s="313"/>
      <c r="G24" s="314"/>
      <c r="H24" s="90"/>
      <c r="I24" s="91"/>
      <c r="J24" s="310">
        <v>222910</v>
      </c>
      <c r="K24" s="311"/>
      <c r="L24" s="36"/>
    </row>
    <row r="25" spans="1:12" ht="15" customHeight="1" x14ac:dyDescent="0.25">
      <c r="A25" s="39">
        <v>13</v>
      </c>
      <c r="B25" s="312" t="s">
        <v>50</v>
      </c>
      <c r="C25" s="313"/>
      <c r="D25" s="313"/>
      <c r="E25" s="313"/>
      <c r="F25" s="313"/>
      <c r="G25" s="314"/>
      <c r="H25" s="90"/>
      <c r="I25" s="91"/>
      <c r="J25" s="310">
        <v>222940</v>
      </c>
      <c r="K25" s="311"/>
      <c r="L25" s="36"/>
    </row>
    <row r="26" spans="1:12" ht="15" customHeight="1" x14ac:dyDescent="0.25">
      <c r="A26" s="39">
        <v>14</v>
      </c>
      <c r="B26" s="307" t="s">
        <v>15</v>
      </c>
      <c r="C26" s="308"/>
      <c r="D26" s="308"/>
      <c r="E26" s="308"/>
      <c r="F26" s="308"/>
      <c r="G26" s="309"/>
      <c r="H26" s="310"/>
      <c r="I26" s="311"/>
      <c r="J26" s="310">
        <v>222980</v>
      </c>
      <c r="K26" s="311"/>
      <c r="L26" s="37"/>
    </row>
    <row r="27" spans="1:12" ht="15" customHeight="1" x14ac:dyDescent="0.25">
      <c r="A27" s="39">
        <v>15</v>
      </c>
      <c r="B27" s="307" t="s">
        <v>16</v>
      </c>
      <c r="C27" s="308"/>
      <c r="D27" s="308"/>
      <c r="E27" s="308"/>
      <c r="F27" s="308"/>
      <c r="G27" s="309"/>
      <c r="H27" s="310"/>
      <c r="I27" s="311"/>
      <c r="J27" s="310">
        <v>222990</v>
      </c>
      <c r="K27" s="311"/>
      <c r="L27" s="37"/>
    </row>
    <row r="28" spans="1:12" ht="15" customHeight="1" x14ac:dyDescent="0.25">
      <c r="A28" s="39">
        <v>16</v>
      </c>
      <c r="B28" s="307" t="s">
        <v>18</v>
      </c>
      <c r="C28" s="308"/>
      <c r="D28" s="308"/>
      <c r="E28" s="308"/>
      <c r="F28" s="308"/>
      <c r="G28" s="309"/>
      <c r="H28" s="310"/>
      <c r="I28" s="311"/>
      <c r="J28" s="310">
        <v>314110</v>
      </c>
      <c r="K28" s="311"/>
      <c r="L28" s="37"/>
    </row>
    <row r="29" spans="1:12" ht="15" customHeight="1" x14ac:dyDescent="0.25">
      <c r="A29" s="39">
        <v>17</v>
      </c>
      <c r="B29" s="315" t="s">
        <v>19</v>
      </c>
      <c r="C29" s="316"/>
      <c r="D29" s="316"/>
      <c r="E29" s="316"/>
      <c r="F29" s="316"/>
      <c r="G29" s="317"/>
      <c r="H29" s="310"/>
      <c r="I29" s="311"/>
      <c r="J29" s="310">
        <v>316110</v>
      </c>
      <c r="K29" s="311"/>
      <c r="L29" s="37"/>
    </row>
    <row r="30" spans="1:12" ht="15" customHeight="1" x14ac:dyDescent="0.25">
      <c r="A30" s="39"/>
      <c r="B30" s="307" t="s">
        <v>20</v>
      </c>
      <c r="C30" s="308"/>
      <c r="D30" s="308"/>
      <c r="E30" s="308"/>
      <c r="F30" s="308"/>
      <c r="G30" s="309"/>
      <c r="H30" s="310"/>
      <c r="I30" s="311"/>
      <c r="J30" s="310">
        <v>318110</v>
      </c>
      <c r="K30" s="311"/>
      <c r="L30" s="37"/>
    </row>
    <row r="31" spans="1:12" ht="15" customHeight="1" x14ac:dyDescent="0.25">
      <c r="A31" s="39">
        <v>20</v>
      </c>
      <c r="B31" s="312" t="s">
        <v>65</v>
      </c>
      <c r="C31" s="313"/>
      <c r="D31" s="313"/>
      <c r="E31" s="313"/>
      <c r="F31" s="313"/>
      <c r="G31" s="314"/>
      <c r="H31" s="90"/>
      <c r="I31" s="91"/>
      <c r="J31" s="310">
        <v>331110</v>
      </c>
      <c r="K31" s="311"/>
      <c r="L31" s="37"/>
    </row>
    <row r="32" spans="1:12" ht="15" customHeight="1" x14ac:dyDescent="0.25">
      <c r="A32" s="39">
        <v>21</v>
      </c>
      <c r="B32" s="312" t="s">
        <v>55</v>
      </c>
      <c r="C32" s="313"/>
      <c r="D32" s="313"/>
      <c r="E32" s="313"/>
      <c r="F32" s="313"/>
      <c r="G32" s="314"/>
      <c r="H32" s="90"/>
      <c r="I32" s="91"/>
      <c r="J32" s="310">
        <v>332110</v>
      </c>
      <c r="K32" s="311"/>
      <c r="L32" s="37"/>
    </row>
    <row r="33" spans="1:12" ht="15" customHeight="1" x14ac:dyDescent="0.25">
      <c r="A33" s="39">
        <v>22</v>
      </c>
      <c r="B33" s="307" t="s">
        <v>24</v>
      </c>
      <c r="C33" s="308"/>
      <c r="D33" s="308"/>
      <c r="E33" s="308"/>
      <c r="F33" s="308"/>
      <c r="G33" s="309"/>
      <c r="H33" s="310"/>
      <c r="I33" s="311"/>
      <c r="J33" s="310">
        <v>336110</v>
      </c>
      <c r="K33" s="311"/>
      <c r="L33" s="37"/>
    </row>
    <row r="34" spans="1:12" ht="15" customHeight="1" x14ac:dyDescent="0.25">
      <c r="A34" s="39">
        <v>23</v>
      </c>
      <c r="B34" s="318" t="s">
        <v>25</v>
      </c>
      <c r="C34" s="318"/>
      <c r="D34" s="318"/>
      <c r="E34" s="318"/>
      <c r="F34" s="318"/>
      <c r="G34" s="318"/>
      <c r="H34" s="310"/>
      <c r="I34" s="311"/>
      <c r="J34" s="310">
        <v>337110</v>
      </c>
      <c r="K34" s="311"/>
      <c r="L34" s="37"/>
    </row>
    <row r="35" spans="1:12" ht="15" customHeight="1" x14ac:dyDescent="0.25">
      <c r="A35" s="39">
        <v>24</v>
      </c>
      <c r="B35" s="307" t="s">
        <v>51</v>
      </c>
      <c r="C35" s="308"/>
      <c r="D35" s="308"/>
      <c r="E35" s="308"/>
      <c r="F35" s="308"/>
      <c r="G35" s="309"/>
      <c r="H35" s="90"/>
      <c r="I35" s="91"/>
      <c r="J35" s="310">
        <v>338110</v>
      </c>
      <c r="K35" s="311"/>
      <c r="L35" s="37"/>
    </row>
    <row r="36" spans="1:12" ht="15" customHeight="1" thickBot="1" x14ac:dyDescent="0.3">
      <c r="A36" s="40">
        <v>25</v>
      </c>
      <c r="B36" s="320" t="s">
        <v>58</v>
      </c>
      <c r="C36" s="321"/>
      <c r="D36" s="321"/>
      <c r="E36" s="321"/>
      <c r="F36" s="321"/>
      <c r="G36" s="322"/>
      <c r="H36" s="336"/>
      <c r="I36" s="337"/>
      <c r="J36" s="336">
        <v>339110</v>
      </c>
      <c r="K36" s="337"/>
      <c r="L36" s="41"/>
    </row>
    <row r="37" spans="1:12" ht="15" customHeight="1" thickBot="1" x14ac:dyDescent="0.3">
      <c r="A37" s="43"/>
      <c r="B37" s="324" t="s">
        <v>28</v>
      </c>
      <c r="C37" s="325"/>
      <c r="D37" s="325"/>
      <c r="E37" s="325"/>
      <c r="F37" s="325"/>
      <c r="G37" s="326"/>
      <c r="H37" s="327"/>
      <c r="I37" s="328"/>
      <c r="J37" s="327"/>
      <c r="K37" s="328"/>
      <c r="L37" s="44">
        <f>SUM(L28:L36)+SUM(L20:L23)+L17+SUM(L11:L14)+L10</f>
        <v>89000</v>
      </c>
    </row>
    <row r="38" spans="1:12" s="23" customFormat="1" ht="15" customHeight="1" x14ac:dyDescent="0.25">
      <c r="A38" s="9"/>
      <c r="B38" s="21"/>
      <c r="C38" s="21"/>
      <c r="D38" s="21"/>
      <c r="E38" s="21"/>
      <c r="F38" s="21"/>
      <c r="G38" s="21"/>
      <c r="H38" s="33"/>
      <c r="I38" s="33"/>
      <c r="J38" s="33"/>
      <c r="K38" s="33"/>
      <c r="L38" s="22"/>
    </row>
    <row r="39" spans="1:12" ht="15" customHeight="1" thickBot="1" x14ac:dyDescent="0.3">
      <c r="B39" s="378" t="s">
        <v>30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</row>
    <row r="40" spans="1:12" ht="15" customHeight="1" x14ac:dyDescent="0.25">
      <c r="B40" s="354" t="s">
        <v>0</v>
      </c>
      <c r="C40" s="355"/>
      <c r="D40" s="356"/>
      <c r="E40" s="360" t="s">
        <v>1</v>
      </c>
      <c r="F40" s="361"/>
      <c r="G40" s="361"/>
      <c r="H40" s="361"/>
      <c r="I40" s="361"/>
      <c r="J40" s="361"/>
      <c r="K40" s="428"/>
      <c r="L40" s="351" t="s">
        <v>4</v>
      </c>
    </row>
    <row r="41" spans="1:12" ht="15" customHeight="1" x14ac:dyDescent="0.25">
      <c r="B41" s="357"/>
      <c r="C41" s="358"/>
      <c r="D41" s="359"/>
      <c r="E41" s="52" t="s">
        <v>31</v>
      </c>
      <c r="F41" s="52" t="s">
        <v>32</v>
      </c>
      <c r="G41" s="352" t="s">
        <v>33</v>
      </c>
      <c r="H41" s="353"/>
      <c r="I41" s="52"/>
      <c r="J41" s="430" t="s">
        <v>34</v>
      </c>
      <c r="K41" s="431"/>
      <c r="L41" s="343"/>
    </row>
    <row r="42" spans="1:12" ht="15" customHeight="1" x14ac:dyDescent="0.25">
      <c r="B42" s="346"/>
      <c r="C42" s="347"/>
      <c r="D42" s="311"/>
      <c r="E42" s="8"/>
      <c r="F42" s="8"/>
      <c r="G42" s="310"/>
      <c r="H42" s="311"/>
      <c r="I42" s="8"/>
      <c r="J42" s="310"/>
      <c r="K42" s="311"/>
      <c r="L42" s="45"/>
    </row>
    <row r="43" spans="1:12" ht="15" customHeight="1" thickBot="1" x14ac:dyDescent="0.3">
      <c r="B43" s="349"/>
      <c r="C43" s="350"/>
      <c r="D43" s="337"/>
      <c r="E43" s="46"/>
      <c r="F43" s="46"/>
      <c r="G43" s="336"/>
      <c r="H43" s="337"/>
      <c r="I43" s="46"/>
      <c r="J43" s="336"/>
      <c r="K43" s="337"/>
      <c r="L43" s="47"/>
    </row>
    <row r="44" spans="1:12" x14ac:dyDescent="0.25">
      <c r="B44" s="33"/>
      <c r="C44" s="33"/>
      <c r="D44" s="33"/>
      <c r="E44" s="9"/>
      <c r="F44" s="9"/>
      <c r="G44" s="33"/>
      <c r="H44" s="33"/>
      <c r="I44" s="9"/>
      <c r="J44" s="33"/>
      <c r="K44" s="33"/>
      <c r="L44" s="9"/>
    </row>
    <row r="45" spans="1:12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3.9" customHeight="1" x14ac:dyDescent="0.25">
      <c r="B46" s="11"/>
      <c r="C46" s="11"/>
      <c r="D46" s="11"/>
      <c r="E46" s="12"/>
      <c r="F46" s="12"/>
      <c r="G46" s="12"/>
      <c r="H46" s="12"/>
      <c r="I46" s="12"/>
      <c r="J46" s="12"/>
      <c r="K46" s="12"/>
      <c r="L46" s="12"/>
    </row>
    <row r="47" spans="1:12" s="5" customFormat="1" x14ac:dyDescent="0.25">
      <c r="B47" s="319"/>
      <c r="C47" s="319"/>
      <c r="D47" s="319"/>
      <c r="E47" s="10"/>
      <c r="F47" s="10"/>
      <c r="G47" s="10"/>
      <c r="H47" s="10"/>
      <c r="I47" s="10"/>
      <c r="J47" s="10"/>
      <c r="K47" s="10"/>
      <c r="L47" s="10"/>
    </row>
    <row r="49" spans="2:12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10"/>
      <c r="K49" s="319" t="s">
        <v>109</v>
      </c>
      <c r="L49" s="319"/>
    </row>
    <row r="50" spans="2:12" x14ac:dyDescent="0.25">
      <c r="B50" s="87"/>
      <c r="C50" s="87"/>
      <c r="D50" s="87"/>
      <c r="E50" s="12"/>
      <c r="F50" s="12"/>
      <c r="G50" s="12"/>
      <c r="H50" s="12"/>
      <c r="I50" s="12"/>
      <c r="J50" s="12"/>
      <c r="K50" s="12"/>
      <c r="L50" s="12"/>
    </row>
    <row r="51" spans="2:12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10"/>
      <c r="K51" s="319" t="s">
        <v>87</v>
      </c>
      <c r="L51" s="319"/>
    </row>
    <row r="52" spans="2:12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x14ac:dyDescent="0.25">
      <c r="B53" s="157" t="s">
        <v>115</v>
      </c>
      <c r="C53" s="157"/>
      <c r="D53" s="157"/>
      <c r="E53" s="10"/>
      <c r="F53" s="10"/>
      <c r="G53" s="10"/>
      <c r="H53" s="10"/>
      <c r="I53" s="10"/>
      <c r="J53" s="10"/>
      <c r="K53" s="10"/>
      <c r="L53" s="10"/>
    </row>
  </sheetData>
  <mergeCells count="101">
    <mergeCell ref="D2:K2"/>
    <mergeCell ref="C3:K3"/>
    <mergeCell ref="B5:G6"/>
    <mergeCell ref="H5:K5"/>
    <mergeCell ref="B30:G30"/>
    <mergeCell ref="H30:I30"/>
    <mergeCell ref="J30:K30"/>
    <mergeCell ref="B18:G18"/>
    <mergeCell ref="H18:I18"/>
    <mergeCell ref="B9:G9"/>
    <mergeCell ref="J9:K9"/>
    <mergeCell ref="J12:K12"/>
    <mergeCell ref="B13:G13"/>
    <mergeCell ref="H13:I13"/>
    <mergeCell ref="J13:K13"/>
    <mergeCell ref="B15:G15"/>
    <mergeCell ref="B10:G10"/>
    <mergeCell ref="H10:I10"/>
    <mergeCell ref="J10:K10"/>
    <mergeCell ref="B20:G20"/>
    <mergeCell ref="J20:K20"/>
    <mergeCell ref="J17:K17"/>
    <mergeCell ref="B17:G17"/>
    <mergeCell ref="H15:I15"/>
    <mergeCell ref="L5:L6"/>
    <mergeCell ref="J6:K6"/>
    <mergeCell ref="B7:G7"/>
    <mergeCell ref="J7:K7"/>
    <mergeCell ref="B8:G8"/>
    <mergeCell ref="J8:K8"/>
    <mergeCell ref="B14:G14"/>
    <mergeCell ref="B11:G11"/>
    <mergeCell ref="H11:I11"/>
    <mergeCell ref="J11:K11"/>
    <mergeCell ref="B12:G12"/>
    <mergeCell ref="H12:I12"/>
    <mergeCell ref="J15:K15"/>
    <mergeCell ref="J18:K18"/>
    <mergeCell ref="B19:G19"/>
    <mergeCell ref="H19:I19"/>
    <mergeCell ref="J19:K19"/>
    <mergeCell ref="B24:G24"/>
    <mergeCell ref="J24:K24"/>
    <mergeCell ref="B25:G25"/>
    <mergeCell ref="J25:K25"/>
    <mergeCell ref="B26:G26"/>
    <mergeCell ref="H26:I26"/>
    <mergeCell ref="J26:K26"/>
    <mergeCell ref="B22:G22"/>
    <mergeCell ref="H22:I22"/>
    <mergeCell ref="J23:K23"/>
    <mergeCell ref="B23:G23"/>
    <mergeCell ref="J22:K22"/>
    <mergeCell ref="B27:G27"/>
    <mergeCell ref="H27:I27"/>
    <mergeCell ref="J27:K27"/>
    <mergeCell ref="B28:G28"/>
    <mergeCell ref="H28:I28"/>
    <mergeCell ref="J28:K28"/>
    <mergeCell ref="B29:G29"/>
    <mergeCell ref="H29:I29"/>
    <mergeCell ref="J29:K29"/>
    <mergeCell ref="J31:K31"/>
    <mergeCell ref="B33:G33"/>
    <mergeCell ref="H33:I33"/>
    <mergeCell ref="J33:K33"/>
    <mergeCell ref="J37:K37"/>
    <mergeCell ref="B31:G31"/>
    <mergeCell ref="H37:I37"/>
    <mergeCell ref="J34:K34"/>
    <mergeCell ref="B35:G35"/>
    <mergeCell ref="J35:K35"/>
    <mergeCell ref="B36:G36"/>
    <mergeCell ref="H36:I36"/>
    <mergeCell ref="J36:K36"/>
    <mergeCell ref="J32:K32"/>
    <mergeCell ref="B32:G32"/>
    <mergeCell ref="K49:L49"/>
    <mergeCell ref="K51:L51"/>
    <mergeCell ref="A5:A6"/>
    <mergeCell ref="J14:K14"/>
    <mergeCell ref="B47:D47"/>
    <mergeCell ref="J21:K21"/>
    <mergeCell ref="B21:G21"/>
    <mergeCell ref="B16:G16"/>
    <mergeCell ref="J16:K16"/>
    <mergeCell ref="B42:D42"/>
    <mergeCell ref="G42:H42"/>
    <mergeCell ref="J42:K42"/>
    <mergeCell ref="B43:D43"/>
    <mergeCell ref="G43:H43"/>
    <mergeCell ref="J43:K43"/>
    <mergeCell ref="B37:G37"/>
    <mergeCell ref="B34:G34"/>
    <mergeCell ref="H34:I34"/>
    <mergeCell ref="B39:L39"/>
    <mergeCell ref="B40:D41"/>
    <mergeCell ref="E40:K40"/>
    <mergeCell ref="L40:L41"/>
    <mergeCell ref="G41:H41"/>
    <mergeCell ref="J41:K41"/>
  </mergeCells>
  <pageMargins left="0.25" right="0.25" top="0.34" bottom="0.2" header="0.2" footer="0.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workbookViewId="0">
      <selection activeCell="U37" sqref="U37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5" style="5" customWidth="1"/>
    <col min="12" max="12" width="19.7109375" style="5" customWidth="1"/>
    <col min="13" max="13" width="3.5703125" style="5" hidden="1" customWidth="1"/>
  </cols>
  <sheetData>
    <row r="2" spans="1:13" ht="19.5" x14ac:dyDescent="0.35">
      <c r="B2" s="16" t="s">
        <v>59</v>
      </c>
      <c r="C2" s="10">
        <v>8813</v>
      </c>
      <c r="D2" s="341" t="s">
        <v>91</v>
      </c>
      <c r="E2" s="341"/>
      <c r="F2" s="341"/>
      <c r="G2" s="341"/>
      <c r="H2" s="341"/>
      <c r="I2" s="341"/>
      <c r="J2" s="341"/>
      <c r="K2" s="341"/>
      <c r="L2" s="34" t="s">
        <v>73</v>
      </c>
    </row>
    <row r="3" spans="1:13" ht="15.75" customHeight="1" x14ac:dyDescent="0.25">
      <c r="B3" s="16" t="s">
        <v>60</v>
      </c>
      <c r="C3" s="281" t="s">
        <v>68</v>
      </c>
      <c r="D3" s="281"/>
      <c r="E3" s="281"/>
      <c r="F3" s="281"/>
      <c r="G3" s="281"/>
      <c r="H3" s="281"/>
      <c r="I3" s="281"/>
      <c r="J3" s="281"/>
      <c r="K3" s="281"/>
      <c r="L3" s="1"/>
      <c r="M3" s="6"/>
    </row>
    <row r="4" spans="1:13" ht="15.75" customHeight="1" x14ac:dyDescent="0.25">
      <c r="B4" s="16"/>
      <c r="C4" s="118"/>
      <c r="D4" s="118"/>
      <c r="E4" s="118"/>
      <c r="F4" s="118"/>
      <c r="G4" s="118"/>
      <c r="H4" s="118"/>
      <c r="I4" s="118"/>
      <c r="J4" s="118"/>
      <c r="K4" s="118"/>
      <c r="L4" s="147"/>
      <c r="M4" s="129"/>
    </row>
    <row r="5" spans="1:13" ht="32.25" customHeight="1" x14ac:dyDescent="0.25">
      <c r="A5" s="140"/>
      <c r="B5" s="299"/>
      <c r="C5" s="300"/>
      <c r="D5" s="300"/>
      <c r="E5" s="300"/>
      <c r="F5" s="300"/>
      <c r="G5" s="301"/>
      <c r="H5" s="64" t="s">
        <v>2</v>
      </c>
      <c r="I5" s="3"/>
      <c r="J5" s="279" t="s">
        <v>3</v>
      </c>
      <c r="K5" s="280"/>
      <c r="L5" s="126" t="s">
        <v>4</v>
      </c>
      <c r="M5" s="32"/>
    </row>
    <row r="6" spans="1:13" ht="15" customHeight="1" x14ac:dyDescent="0.25">
      <c r="A6" s="173"/>
      <c r="B6" s="449" t="s">
        <v>79</v>
      </c>
      <c r="C6" s="450"/>
      <c r="D6" s="450"/>
      <c r="E6" s="450"/>
      <c r="F6" s="450"/>
      <c r="G6" s="451"/>
      <c r="H6" s="186">
        <v>142310</v>
      </c>
      <c r="I6" s="174"/>
      <c r="J6" s="452"/>
      <c r="K6" s="453"/>
      <c r="L6" s="96"/>
      <c r="M6" s="91"/>
    </row>
    <row r="7" spans="1:13" ht="15" customHeight="1" x14ac:dyDescent="0.25">
      <c r="A7" s="39"/>
      <c r="B7" s="292" t="s">
        <v>80</v>
      </c>
      <c r="C7" s="293"/>
      <c r="D7" s="293"/>
      <c r="E7" s="293"/>
      <c r="F7" s="293"/>
      <c r="G7" s="294"/>
      <c r="H7" s="187">
        <v>142320</v>
      </c>
      <c r="I7" s="94"/>
      <c r="J7" s="297"/>
      <c r="K7" s="298"/>
      <c r="L7" s="185">
        <v>391500</v>
      </c>
      <c r="M7" s="91"/>
    </row>
    <row r="8" spans="1:13" ht="15" customHeight="1" x14ac:dyDescent="0.25">
      <c r="A8" s="101"/>
      <c r="B8" s="299"/>
      <c r="C8" s="300"/>
      <c r="D8" s="300"/>
      <c r="E8" s="300"/>
      <c r="F8" s="300"/>
      <c r="G8" s="301"/>
      <c r="H8" s="97"/>
      <c r="I8" s="105"/>
      <c r="J8" s="279"/>
      <c r="K8" s="280"/>
      <c r="L8" s="185">
        <f>SUM(L7)</f>
        <v>391500</v>
      </c>
      <c r="M8" s="91"/>
    </row>
    <row r="9" spans="1:13" s="2" customFormat="1" ht="15" customHeight="1" x14ac:dyDescent="0.25">
      <c r="A9" s="38">
        <v>1</v>
      </c>
      <c r="B9" s="302" t="s">
        <v>5</v>
      </c>
      <c r="C9" s="303"/>
      <c r="D9" s="303"/>
      <c r="E9" s="303"/>
      <c r="F9" s="303"/>
      <c r="G9" s="304"/>
      <c r="H9" s="305"/>
      <c r="I9" s="306"/>
      <c r="J9" s="305">
        <v>211180</v>
      </c>
      <c r="K9" s="306"/>
      <c r="L9" s="36">
        <v>687800</v>
      </c>
      <c r="M9" s="30"/>
    </row>
    <row r="10" spans="1:13" s="2" customFormat="1" ht="15" customHeight="1" x14ac:dyDescent="0.25">
      <c r="A10" s="38">
        <v>2</v>
      </c>
      <c r="B10" s="302" t="s">
        <v>6</v>
      </c>
      <c r="C10" s="303"/>
      <c r="D10" s="303"/>
      <c r="E10" s="303"/>
      <c r="F10" s="303"/>
      <c r="G10" s="304"/>
      <c r="H10" s="305"/>
      <c r="I10" s="306"/>
      <c r="J10" s="305">
        <v>212100</v>
      </c>
      <c r="K10" s="306"/>
      <c r="L10" s="36">
        <v>158200</v>
      </c>
      <c r="M10" s="30"/>
    </row>
    <row r="11" spans="1:13" s="2" customFormat="1" ht="15" customHeight="1" x14ac:dyDescent="0.25">
      <c r="A11" s="38">
        <v>3</v>
      </c>
      <c r="B11" s="302" t="s">
        <v>7</v>
      </c>
      <c r="C11" s="303"/>
      <c r="D11" s="303"/>
      <c r="E11" s="303"/>
      <c r="F11" s="303"/>
      <c r="G11" s="304"/>
      <c r="H11" s="305"/>
      <c r="I11" s="306"/>
      <c r="J11" s="305">
        <v>212210</v>
      </c>
      <c r="K11" s="306"/>
      <c r="L11" s="36">
        <v>30900</v>
      </c>
      <c r="M11" s="30"/>
    </row>
    <row r="12" spans="1:13" s="2" customFormat="1" ht="15" customHeight="1" x14ac:dyDescent="0.25">
      <c r="A12" s="38">
        <v>4</v>
      </c>
      <c r="B12" s="302" t="s">
        <v>27</v>
      </c>
      <c r="C12" s="303"/>
      <c r="D12" s="303"/>
      <c r="E12" s="303"/>
      <c r="F12" s="303"/>
      <c r="G12" s="304"/>
      <c r="H12" s="305"/>
      <c r="I12" s="306"/>
      <c r="J12" s="305">
        <v>273500</v>
      </c>
      <c r="K12" s="306"/>
      <c r="L12" s="36">
        <v>3400</v>
      </c>
      <c r="M12" s="30"/>
    </row>
    <row r="13" spans="1:13" s="2" customFormat="1" ht="15" customHeight="1" x14ac:dyDescent="0.25">
      <c r="A13" s="38"/>
      <c r="B13" s="302"/>
      <c r="C13" s="371"/>
      <c r="D13" s="371"/>
      <c r="E13" s="371"/>
      <c r="F13" s="371"/>
      <c r="G13" s="372"/>
      <c r="H13" s="65"/>
      <c r="I13" s="66"/>
      <c r="J13" s="305">
        <v>2221</v>
      </c>
      <c r="K13" s="306"/>
      <c r="L13" s="36">
        <f>SUM(L14:L15)</f>
        <v>187500</v>
      </c>
      <c r="M13" s="59"/>
    </row>
    <row r="14" spans="1:13" ht="15" customHeight="1" x14ac:dyDescent="0.25">
      <c r="A14" s="39">
        <v>5</v>
      </c>
      <c r="B14" s="307" t="s">
        <v>8</v>
      </c>
      <c r="C14" s="308"/>
      <c r="D14" s="308"/>
      <c r="E14" s="308"/>
      <c r="F14" s="308"/>
      <c r="G14" s="309"/>
      <c r="H14" s="310"/>
      <c r="I14" s="311"/>
      <c r="J14" s="310">
        <v>222110</v>
      </c>
      <c r="K14" s="311"/>
      <c r="L14" s="36">
        <v>178000</v>
      </c>
      <c r="M14" s="32"/>
    </row>
    <row r="15" spans="1:13" ht="15" customHeight="1" x14ac:dyDescent="0.25">
      <c r="A15" s="39">
        <v>6</v>
      </c>
      <c r="B15" s="312" t="s">
        <v>69</v>
      </c>
      <c r="C15" s="313"/>
      <c r="D15" s="313"/>
      <c r="E15" s="313"/>
      <c r="F15" s="313"/>
      <c r="G15" s="314"/>
      <c r="H15" s="68"/>
      <c r="I15" s="67"/>
      <c r="J15" s="310">
        <v>222140</v>
      </c>
      <c r="K15" s="311"/>
      <c r="L15" s="36">
        <v>9500</v>
      </c>
      <c r="M15" s="32"/>
    </row>
    <row r="16" spans="1:13" ht="15" customHeight="1" x14ac:dyDescent="0.25">
      <c r="A16" s="39"/>
      <c r="B16" s="312"/>
      <c r="C16" s="313"/>
      <c r="D16" s="313"/>
      <c r="E16" s="313"/>
      <c r="F16" s="313"/>
      <c r="G16" s="314"/>
      <c r="H16" s="68"/>
      <c r="I16" s="67"/>
      <c r="J16" s="305">
        <v>2222</v>
      </c>
      <c r="K16" s="306"/>
      <c r="L16" s="36">
        <v>1800</v>
      </c>
      <c r="M16" s="63"/>
    </row>
    <row r="17" spans="1:13" ht="15" customHeight="1" x14ac:dyDescent="0.25">
      <c r="A17" s="39">
        <v>7</v>
      </c>
      <c r="B17" s="307" t="s">
        <v>12</v>
      </c>
      <c r="C17" s="308"/>
      <c r="D17" s="308"/>
      <c r="E17" s="308"/>
      <c r="F17" s="308"/>
      <c r="G17" s="309"/>
      <c r="H17" s="310"/>
      <c r="I17" s="311"/>
      <c r="J17" s="310">
        <v>222210</v>
      </c>
      <c r="K17" s="311"/>
      <c r="L17" s="36"/>
      <c r="M17" s="32"/>
    </row>
    <row r="18" spans="1:13" ht="15" customHeight="1" x14ac:dyDescent="0.25">
      <c r="A18" s="39">
        <v>8</v>
      </c>
      <c r="B18" s="307" t="s">
        <v>13</v>
      </c>
      <c r="C18" s="308"/>
      <c r="D18" s="308"/>
      <c r="E18" s="308"/>
      <c r="F18" s="308"/>
      <c r="G18" s="309"/>
      <c r="H18" s="310"/>
      <c r="I18" s="311"/>
      <c r="J18" s="310">
        <v>222220</v>
      </c>
      <c r="K18" s="311"/>
      <c r="L18" s="36">
        <v>1800</v>
      </c>
      <c r="M18" s="32"/>
    </row>
    <row r="19" spans="1:13" ht="15" customHeight="1" x14ac:dyDescent="0.25">
      <c r="A19" s="39">
        <v>9</v>
      </c>
      <c r="B19" s="307" t="s">
        <v>54</v>
      </c>
      <c r="C19" s="308"/>
      <c r="D19" s="308"/>
      <c r="E19" s="308"/>
      <c r="F19" s="308"/>
      <c r="G19" s="309"/>
      <c r="H19" s="68"/>
      <c r="I19" s="67"/>
      <c r="J19" s="310">
        <v>222300</v>
      </c>
      <c r="K19" s="311"/>
      <c r="L19" s="36">
        <v>205000</v>
      </c>
      <c r="M19" s="32"/>
    </row>
    <row r="20" spans="1:13" ht="15" customHeight="1" x14ac:dyDescent="0.25">
      <c r="A20" s="39">
        <v>10</v>
      </c>
      <c r="B20" s="312" t="s">
        <v>62</v>
      </c>
      <c r="C20" s="313"/>
      <c r="D20" s="313"/>
      <c r="E20" s="313"/>
      <c r="F20" s="313"/>
      <c r="G20" s="314"/>
      <c r="H20" s="68"/>
      <c r="I20" s="67"/>
      <c r="J20" s="310">
        <v>222400</v>
      </c>
      <c r="K20" s="311"/>
      <c r="L20" s="36"/>
      <c r="M20" s="32"/>
    </row>
    <row r="21" spans="1:13" ht="15" customHeight="1" x14ac:dyDescent="0.25">
      <c r="A21" s="39">
        <v>11</v>
      </c>
      <c r="B21" s="307" t="s">
        <v>14</v>
      </c>
      <c r="C21" s="308"/>
      <c r="D21" s="308"/>
      <c r="E21" s="308"/>
      <c r="F21" s="308"/>
      <c r="G21" s="309"/>
      <c r="H21" s="310"/>
      <c r="I21" s="311"/>
      <c r="J21" s="310">
        <v>222500</v>
      </c>
      <c r="K21" s="311"/>
      <c r="L21" s="36"/>
      <c r="M21" s="32"/>
    </row>
    <row r="22" spans="1:13" ht="15" customHeight="1" x14ac:dyDescent="0.25">
      <c r="A22" s="39"/>
      <c r="B22" s="307"/>
      <c r="C22" s="308"/>
      <c r="D22" s="308"/>
      <c r="E22" s="308"/>
      <c r="F22" s="308"/>
      <c r="G22" s="309"/>
      <c r="H22" s="68"/>
      <c r="I22" s="67"/>
      <c r="J22" s="305">
        <v>2229</v>
      </c>
      <c r="K22" s="306"/>
      <c r="L22" s="36"/>
      <c r="M22" s="63"/>
    </row>
    <row r="23" spans="1:13" ht="15" customHeight="1" x14ac:dyDescent="0.25">
      <c r="A23" s="39">
        <v>12</v>
      </c>
      <c r="B23" s="312" t="s">
        <v>63</v>
      </c>
      <c r="C23" s="313"/>
      <c r="D23" s="313"/>
      <c r="E23" s="313"/>
      <c r="F23" s="313"/>
      <c r="G23" s="314"/>
      <c r="H23" s="68"/>
      <c r="I23" s="67"/>
      <c r="J23" s="310">
        <v>222910</v>
      </c>
      <c r="K23" s="311"/>
      <c r="L23" s="36"/>
      <c r="M23" s="32"/>
    </row>
    <row r="24" spans="1:13" ht="15" customHeight="1" x14ac:dyDescent="0.25">
      <c r="A24" s="39">
        <v>13</v>
      </c>
      <c r="B24" s="312" t="s">
        <v>50</v>
      </c>
      <c r="C24" s="313"/>
      <c r="D24" s="313"/>
      <c r="E24" s="313"/>
      <c r="F24" s="313"/>
      <c r="G24" s="314"/>
      <c r="H24" s="68"/>
      <c r="I24" s="67"/>
      <c r="J24" s="310">
        <v>222940</v>
      </c>
      <c r="K24" s="311"/>
      <c r="L24" s="36"/>
      <c r="M24" s="32"/>
    </row>
    <row r="25" spans="1:13" ht="15" customHeight="1" x14ac:dyDescent="0.25">
      <c r="A25" s="39">
        <v>14</v>
      </c>
      <c r="B25" s="307" t="s">
        <v>15</v>
      </c>
      <c r="C25" s="308"/>
      <c r="D25" s="308"/>
      <c r="E25" s="308"/>
      <c r="F25" s="308"/>
      <c r="G25" s="309"/>
      <c r="H25" s="310"/>
      <c r="I25" s="311"/>
      <c r="J25" s="310">
        <v>222980</v>
      </c>
      <c r="K25" s="311"/>
      <c r="L25" s="37"/>
      <c r="M25" s="32"/>
    </row>
    <row r="26" spans="1:13" ht="15" customHeight="1" x14ac:dyDescent="0.25">
      <c r="A26" s="39">
        <v>15</v>
      </c>
      <c r="B26" s="307" t="s">
        <v>16</v>
      </c>
      <c r="C26" s="308"/>
      <c r="D26" s="308"/>
      <c r="E26" s="308"/>
      <c r="F26" s="308"/>
      <c r="G26" s="309"/>
      <c r="H26" s="310"/>
      <c r="I26" s="311"/>
      <c r="J26" s="310">
        <v>222990</v>
      </c>
      <c r="K26" s="311"/>
      <c r="L26" s="37"/>
      <c r="M26" s="32"/>
    </row>
    <row r="27" spans="1:13" ht="15" customHeight="1" x14ac:dyDescent="0.25">
      <c r="A27" s="39">
        <v>16</v>
      </c>
      <c r="B27" s="307" t="s">
        <v>18</v>
      </c>
      <c r="C27" s="308"/>
      <c r="D27" s="308"/>
      <c r="E27" s="308"/>
      <c r="F27" s="308"/>
      <c r="G27" s="309"/>
      <c r="H27" s="310"/>
      <c r="I27" s="311"/>
      <c r="J27" s="310">
        <v>314110</v>
      </c>
      <c r="K27" s="311"/>
      <c r="L27" s="37">
        <v>161000</v>
      </c>
      <c r="M27" s="32"/>
    </row>
    <row r="28" spans="1:13" ht="15" customHeight="1" x14ac:dyDescent="0.25">
      <c r="A28" s="39">
        <v>17</v>
      </c>
      <c r="B28" s="315" t="s">
        <v>89</v>
      </c>
      <c r="C28" s="316"/>
      <c r="D28" s="316"/>
      <c r="E28" s="316"/>
      <c r="F28" s="316"/>
      <c r="G28" s="317"/>
      <c r="H28" s="310"/>
      <c r="I28" s="311"/>
      <c r="J28" s="310">
        <v>316110</v>
      </c>
      <c r="K28" s="311"/>
      <c r="L28" s="37">
        <v>20000</v>
      </c>
      <c r="M28" s="32"/>
    </row>
    <row r="29" spans="1:13" ht="15" customHeight="1" x14ac:dyDescent="0.25">
      <c r="A29" s="39"/>
      <c r="B29" s="307" t="s">
        <v>20</v>
      </c>
      <c r="C29" s="308"/>
      <c r="D29" s="308"/>
      <c r="E29" s="308"/>
      <c r="F29" s="308"/>
      <c r="G29" s="309"/>
      <c r="H29" s="310"/>
      <c r="I29" s="311"/>
      <c r="J29" s="310">
        <v>318110</v>
      </c>
      <c r="K29" s="311"/>
      <c r="L29" s="37"/>
      <c r="M29" s="152"/>
    </row>
    <row r="30" spans="1:13" ht="15" customHeight="1" x14ac:dyDescent="0.25">
      <c r="A30" s="39">
        <v>20</v>
      </c>
      <c r="B30" s="312" t="s">
        <v>65</v>
      </c>
      <c r="C30" s="313"/>
      <c r="D30" s="313"/>
      <c r="E30" s="313"/>
      <c r="F30" s="313"/>
      <c r="G30" s="314"/>
      <c r="H30" s="68"/>
      <c r="I30" s="67"/>
      <c r="J30" s="310">
        <v>331110</v>
      </c>
      <c r="K30" s="311"/>
      <c r="L30" s="37"/>
      <c r="M30" s="32"/>
    </row>
    <row r="31" spans="1:13" ht="15" customHeight="1" x14ac:dyDescent="0.25">
      <c r="A31" s="39">
        <v>21</v>
      </c>
      <c r="B31" s="312" t="s">
        <v>55</v>
      </c>
      <c r="C31" s="313"/>
      <c r="D31" s="313"/>
      <c r="E31" s="313"/>
      <c r="F31" s="313"/>
      <c r="G31" s="314"/>
      <c r="H31" s="68"/>
      <c r="I31" s="67"/>
      <c r="J31" s="310">
        <v>332110</v>
      </c>
      <c r="K31" s="311"/>
      <c r="L31" s="37"/>
      <c r="M31" s="67"/>
    </row>
    <row r="32" spans="1:13" ht="15" customHeight="1" x14ac:dyDescent="0.25">
      <c r="A32" s="39">
        <v>22</v>
      </c>
      <c r="B32" s="463" t="s">
        <v>88</v>
      </c>
      <c r="C32" s="464"/>
      <c r="D32" s="464"/>
      <c r="E32" s="464"/>
      <c r="F32" s="464"/>
      <c r="G32" s="465"/>
      <c r="H32" s="310"/>
      <c r="I32" s="311"/>
      <c r="J32" s="310">
        <v>336110</v>
      </c>
      <c r="K32" s="311"/>
      <c r="L32" s="37">
        <v>60000</v>
      </c>
      <c r="M32" s="32"/>
    </row>
    <row r="33" spans="1:17" ht="15" customHeight="1" x14ac:dyDescent="0.25">
      <c r="A33" s="39">
        <v>23</v>
      </c>
      <c r="B33" s="318" t="s">
        <v>25</v>
      </c>
      <c r="C33" s="318"/>
      <c r="D33" s="318"/>
      <c r="E33" s="318"/>
      <c r="F33" s="318"/>
      <c r="G33" s="318"/>
      <c r="H33" s="310"/>
      <c r="I33" s="311"/>
      <c r="J33" s="310">
        <v>337110</v>
      </c>
      <c r="K33" s="311"/>
      <c r="L33" s="37">
        <v>20000</v>
      </c>
      <c r="M33" s="69"/>
    </row>
    <row r="34" spans="1:17" ht="15" customHeight="1" thickBot="1" x14ac:dyDescent="0.3">
      <c r="A34" s="188"/>
      <c r="B34" s="320" t="s">
        <v>58</v>
      </c>
      <c r="C34" s="321"/>
      <c r="D34" s="321"/>
      <c r="E34" s="321"/>
      <c r="F34" s="321"/>
      <c r="G34" s="322"/>
      <c r="H34" s="323"/>
      <c r="I34" s="323"/>
      <c r="J34" s="323">
        <v>339110</v>
      </c>
      <c r="K34" s="323"/>
      <c r="L34" s="189">
        <v>20000</v>
      </c>
      <c r="M34" s="156"/>
    </row>
    <row r="35" spans="1:17" ht="15" customHeight="1" thickBot="1" x14ac:dyDescent="0.3">
      <c r="A35" s="43"/>
      <c r="B35" s="324" t="s">
        <v>28</v>
      </c>
      <c r="C35" s="325"/>
      <c r="D35" s="325"/>
      <c r="E35" s="325"/>
      <c r="F35" s="325"/>
      <c r="G35" s="326"/>
      <c r="H35" s="327"/>
      <c r="I35" s="328"/>
      <c r="J35" s="327"/>
      <c r="K35" s="328"/>
      <c r="L35" s="44">
        <f>SUM(L9+L10+L11+L12+L13+L16+L27+L19+L20+L21+L28+L31+L32+L33+L34)</f>
        <v>1555600</v>
      </c>
      <c r="M35" s="50"/>
    </row>
    <row r="36" spans="1:17" s="23" customFormat="1" ht="15" customHeight="1" x14ac:dyDescent="0.25">
      <c r="A36" s="9"/>
      <c r="B36" s="21"/>
      <c r="C36" s="21"/>
      <c r="D36" s="21"/>
      <c r="E36" s="21"/>
      <c r="F36" s="21"/>
      <c r="G36" s="21"/>
      <c r="H36" s="33"/>
      <c r="I36" s="33"/>
      <c r="J36" s="33"/>
      <c r="K36" s="33"/>
      <c r="L36" s="22"/>
      <c r="M36" s="33"/>
      <c r="Q36"/>
    </row>
    <row r="37" spans="1:17" ht="15" customHeight="1" thickBot="1" x14ac:dyDescent="0.3">
      <c r="B37" s="378" t="s">
        <v>30</v>
      </c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Q37" s="23"/>
    </row>
    <row r="38" spans="1:17" ht="15" customHeight="1" x14ac:dyDescent="0.25">
      <c r="B38" s="354" t="s">
        <v>0</v>
      </c>
      <c r="C38" s="355"/>
      <c r="D38" s="356"/>
      <c r="E38" s="360" t="s">
        <v>1</v>
      </c>
      <c r="F38" s="361"/>
      <c r="G38" s="361"/>
      <c r="H38" s="361"/>
      <c r="I38" s="361"/>
      <c r="J38" s="361"/>
      <c r="K38" s="428"/>
      <c r="L38" s="351" t="s">
        <v>4</v>
      </c>
    </row>
    <row r="39" spans="1:17" ht="15" customHeight="1" x14ac:dyDescent="0.25">
      <c r="B39" s="357"/>
      <c r="C39" s="358"/>
      <c r="D39" s="359"/>
      <c r="E39" s="52" t="s">
        <v>31</v>
      </c>
      <c r="F39" s="52" t="s">
        <v>32</v>
      </c>
      <c r="G39" s="352" t="s">
        <v>33</v>
      </c>
      <c r="H39" s="353"/>
      <c r="I39" s="52"/>
      <c r="J39" s="430" t="s">
        <v>34</v>
      </c>
      <c r="K39" s="431"/>
      <c r="L39" s="343"/>
    </row>
    <row r="40" spans="1:17" ht="15" customHeight="1" x14ac:dyDescent="0.25">
      <c r="B40" s="346"/>
      <c r="C40" s="347"/>
      <c r="D40" s="311"/>
      <c r="E40" s="8"/>
      <c r="F40" s="8"/>
      <c r="G40" s="310"/>
      <c r="H40" s="311"/>
      <c r="I40" s="8"/>
      <c r="J40" s="310"/>
      <c r="K40" s="311"/>
      <c r="L40" s="45"/>
    </row>
    <row r="41" spans="1:17" x14ac:dyDescent="0.25">
      <c r="B41" s="33"/>
      <c r="C41" s="33"/>
      <c r="D41" s="33"/>
      <c r="E41" s="9"/>
      <c r="F41" s="9"/>
      <c r="G41" s="33"/>
      <c r="H41" s="33"/>
      <c r="I41" s="9"/>
      <c r="J41" s="33"/>
      <c r="K41" s="33"/>
      <c r="L41" s="9"/>
    </row>
    <row r="42" spans="1:17" s="5" customFormat="1" x14ac:dyDescent="0.25">
      <c r="B42" s="319"/>
      <c r="C42" s="319"/>
      <c r="D42" s="319"/>
      <c r="E42" s="10"/>
      <c r="F42" s="10"/>
      <c r="G42" s="10"/>
      <c r="H42" s="10"/>
      <c r="I42" s="10"/>
      <c r="J42" s="10"/>
      <c r="K42" s="10"/>
      <c r="L42" s="10"/>
      <c r="N42"/>
      <c r="Q42"/>
    </row>
    <row r="43" spans="1:17" x14ac:dyDescent="0.25">
      <c r="Q43" s="5"/>
    </row>
    <row r="45" spans="1:17" x14ac:dyDescent="0.25">
      <c r="B45" s="10" t="s">
        <v>35</v>
      </c>
      <c r="C45" s="10"/>
      <c r="D45" s="10"/>
      <c r="E45" s="10"/>
      <c r="F45" s="10"/>
      <c r="G45" s="10"/>
      <c r="H45" s="10"/>
      <c r="I45" s="10"/>
      <c r="J45" s="10"/>
      <c r="K45" s="319" t="s">
        <v>109</v>
      </c>
      <c r="L45" s="319"/>
    </row>
    <row r="46" spans="1:17" x14ac:dyDescent="0.25">
      <c r="B46" s="87"/>
      <c r="C46" s="87"/>
      <c r="D46" s="87"/>
      <c r="E46" s="12"/>
      <c r="F46" s="12"/>
      <c r="G46" s="12"/>
      <c r="H46" s="12"/>
      <c r="I46" s="12"/>
      <c r="J46" s="12"/>
      <c r="K46" s="12"/>
      <c r="L46" s="12"/>
    </row>
    <row r="47" spans="1:17" x14ac:dyDescent="0.25">
      <c r="B47" s="10" t="s">
        <v>36</v>
      </c>
      <c r="C47" s="10"/>
      <c r="D47" s="10"/>
      <c r="E47" s="10"/>
      <c r="F47" s="10"/>
      <c r="G47" s="10"/>
      <c r="H47" s="10"/>
      <c r="I47" s="10"/>
      <c r="J47" s="10"/>
      <c r="K47" s="319" t="s">
        <v>87</v>
      </c>
      <c r="L47" s="319"/>
    </row>
    <row r="48" spans="1:17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2:12" x14ac:dyDescent="0.25">
      <c r="B49" s="157" t="s">
        <v>115</v>
      </c>
      <c r="C49" s="157"/>
      <c r="D49" s="157"/>
      <c r="E49" s="10"/>
      <c r="F49" s="10"/>
      <c r="G49" s="10"/>
      <c r="H49" s="10"/>
      <c r="I49" s="10"/>
      <c r="J49" s="10"/>
      <c r="K49" s="10"/>
      <c r="L49" s="10"/>
    </row>
  </sheetData>
  <mergeCells count="93">
    <mergeCell ref="B29:G29"/>
    <mergeCell ref="H29:I29"/>
    <mergeCell ref="J29:K29"/>
    <mergeCell ref="B34:G34"/>
    <mergeCell ref="H34:I34"/>
    <mergeCell ref="J34:K34"/>
    <mergeCell ref="B8:G8"/>
    <mergeCell ref="J8:K8"/>
    <mergeCell ref="D2:K2"/>
    <mergeCell ref="C3:K3"/>
    <mergeCell ref="B5:G5"/>
    <mergeCell ref="J5:K5"/>
    <mergeCell ref="B6:G6"/>
    <mergeCell ref="J6:K6"/>
    <mergeCell ref="B7:G7"/>
    <mergeCell ref="J7:K7"/>
    <mergeCell ref="B9:G9"/>
    <mergeCell ref="H9:I9"/>
    <mergeCell ref="J9:K9"/>
    <mergeCell ref="J22:K22"/>
    <mergeCell ref="B22:G22"/>
    <mergeCell ref="B13:G13"/>
    <mergeCell ref="B10:G10"/>
    <mergeCell ref="H10:I10"/>
    <mergeCell ref="J10:K10"/>
    <mergeCell ref="B19:G19"/>
    <mergeCell ref="J19:K19"/>
    <mergeCell ref="J16:K16"/>
    <mergeCell ref="B16:G16"/>
    <mergeCell ref="B11:G11"/>
    <mergeCell ref="H11:I11"/>
    <mergeCell ref="J11:K11"/>
    <mergeCell ref="B18:G18"/>
    <mergeCell ref="H18:I18"/>
    <mergeCell ref="J18:K18"/>
    <mergeCell ref="B23:G23"/>
    <mergeCell ref="J23:K23"/>
    <mergeCell ref="B21:G21"/>
    <mergeCell ref="H21:I21"/>
    <mergeCell ref="J21:K21"/>
    <mergeCell ref="B12:G12"/>
    <mergeCell ref="H12:I12"/>
    <mergeCell ref="J12:K12"/>
    <mergeCell ref="B14:G14"/>
    <mergeCell ref="H14:I14"/>
    <mergeCell ref="J14:K14"/>
    <mergeCell ref="J13:K13"/>
    <mergeCell ref="H17:I17"/>
    <mergeCell ref="J17:K17"/>
    <mergeCell ref="B28:G28"/>
    <mergeCell ref="H28:I28"/>
    <mergeCell ref="J28:K28"/>
    <mergeCell ref="B25:G25"/>
    <mergeCell ref="H25:I25"/>
    <mergeCell ref="J25:K25"/>
    <mergeCell ref="B26:G26"/>
    <mergeCell ref="H26:I26"/>
    <mergeCell ref="J26:K26"/>
    <mergeCell ref="B27:G27"/>
    <mergeCell ref="H27:I27"/>
    <mergeCell ref="J27:K27"/>
    <mergeCell ref="B24:G24"/>
    <mergeCell ref="J24:K24"/>
    <mergeCell ref="J15:K15"/>
    <mergeCell ref="J20:K20"/>
    <mergeCell ref="B20:G20"/>
    <mergeCell ref="B15:G15"/>
    <mergeCell ref="B40:D40"/>
    <mergeCell ref="G40:H40"/>
    <mergeCell ref="J40:K40"/>
    <mergeCell ref="B35:G35"/>
    <mergeCell ref="B33:G33"/>
    <mergeCell ref="H33:I33"/>
    <mergeCell ref="B37:L37"/>
    <mergeCell ref="B38:D39"/>
    <mergeCell ref="E38:K38"/>
    <mergeCell ref="J31:K31"/>
    <mergeCell ref="L38:L39"/>
    <mergeCell ref="B17:G17"/>
    <mergeCell ref="K45:L45"/>
    <mergeCell ref="K47:L47"/>
    <mergeCell ref="G39:H39"/>
    <mergeCell ref="J39:K39"/>
    <mergeCell ref="J30:K30"/>
    <mergeCell ref="B32:G32"/>
    <mergeCell ref="H32:I32"/>
    <mergeCell ref="J32:K32"/>
    <mergeCell ref="J35:K35"/>
    <mergeCell ref="B30:G30"/>
    <mergeCell ref="H35:I35"/>
    <mergeCell ref="J33:K33"/>
    <mergeCell ref="B31:G31"/>
    <mergeCell ref="B42:D42"/>
  </mergeCells>
  <pageMargins left="0.25" right="0.25" top="0.34" bottom="0.2" header="0.2" footer="0.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zoomScale="90" zoomScaleNormal="90" workbookViewId="0">
      <selection activeCell="S51" sqref="S51"/>
    </sheetView>
  </sheetViews>
  <sheetFormatPr defaultRowHeight="15" x14ac:dyDescent="0.25"/>
  <cols>
    <col min="1" max="1" width="3.7109375" style="5" customWidth="1"/>
    <col min="2" max="6" width="9.140625" style="5"/>
    <col min="7" max="7" width="6.85546875" style="5" customWidth="1"/>
    <col min="8" max="8" width="7.85546875" style="5" customWidth="1"/>
    <col min="9" max="9" width="2" style="5" hidden="1" customWidth="1"/>
    <col min="10" max="10" width="9.140625" style="5" customWidth="1"/>
    <col min="11" max="11" width="16.5703125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97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4" t="s">
        <v>2</v>
      </c>
      <c r="I6" s="3"/>
      <c r="J6" s="264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48"/>
      <c r="K7" s="124">
        <v>197600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37">
        <v>1452400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37">
        <v>334000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37">
        <v>65400</v>
      </c>
      <c r="L10" s="117"/>
      <c r="M10" s="4"/>
    </row>
    <row r="11" spans="1:13" s="2" customFormat="1" ht="15" customHeight="1" x14ac:dyDescent="0.25">
      <c r="A11" s="38"/>
      <c r="B11" s="302" t="s">
        <v>112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37">
        <v>7300</v>
      </c>
      <c r="L11" s="117"/>
      <c r="M11" s="4"/>
    </row>
    <row r="12" spans="1:13" s="2" customFormat="1" ht="15" customHeight="1" x14ac:dyDescent="0.25">
      <c r="A12" s="38"/>
      <c r="B12" s="375"/>
      <c r="C12" s="376"/>
      <c r="D12" s="376"/>
      <c r="E12" s="376"/>
      <c r="F12" s="376"/>
      <c r="G12" s="377"/>
      <c r="H12" s="116"/>
      <c r="I12" s="117"/>
      <c r="J12" s="116">
        <v>2221</v>
      </c>
      <c r="K12" s="37">
        <f>SUM(K13:K16)</f>
        <v>635600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37">
        <v>72600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37">
        <v>422600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37">
        <v>131000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37">
        <v>9400</v>
      </c>
      <c r="L16" s="114"/>
      <c r="M16" s="7"/>
    </row>
    <row r="17" spans="1:13" ht="15" customHeight="1" x14ac:dyDescent="0.25">
      <c r="A17" s="39"/>
      <c r="B17" s="375"/>
      <c r="C17" s="376"/>
      <c r="D17" s="376"/>
      <c r="E17" s="376"/>
      <c r="F17" s="376"/>
      <c r="G17" s="377"/>
      <c r="H17" s="113"/>
      <c r="I17" s="114"/>
      <c r="J17" s="145">
        <v>2222</v>
      </c>
      <c r="K17" s="37">
        <f>SUM(K18:K19)</f>
        <v>11000</v>
      </c>
      <c r="L17" s="114"/>
      <c r="M17" s="55"/>
    </row>
    <row r="18" spans="1:13" ht="15" customHeight="1" x14ac:dyDescent="0.25">
      <c r="A18" s="39"/>
      <c r="B18" s="375" t="s">
        <v>12</v>
      </c>
      <c r="C18" s="376"/>
      <c r="D18" s="376"/>
      <c r="E18" s="376"/>
      <c r="F18" s="376"/>
      <c r="G18" s="377"/>
      <c r="H18" s="310"/>
      <c r="I18" s="311"/>
      <c r="J18" s="113">
        <v>222210</v>
      </c>
      <c r="K18" s="37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37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37">
        <v>66800</v>
      </c>
      <c r="L20" s="114"/>
      <c r="M20" s="7"/>
    </row>
    <row r="21" spans="1:13" ht="15" customHeight="1" x14ac:dyDescent="0.25">
      <c r="A21" s="39"/>
      <c r="B21" s="375"/>
      <c r="C21" s="376"/>
      <c r="D21" s="376"/>
      <c r="E21" s="376"/>
      <c r="F21" s="376"/>
      <c r="G21" s="377"/>
      <c r="H21" s="113"/>
      <c r="I21" s="114"/>
      <c r="J21" s="148">
        <v>2229</v>
      </c>
      <c r="K21" s="37">
        <f>SUM(K22:K23)</f>
        <v>4000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37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37">
        <v>2500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37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37">
        <v>6000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37">
        <v>62100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37">
        <v>1200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37">
        <v>8000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37">
        <v>40800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37">
        <v>35400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37">
        <v>15000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37">
        <v>12100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2757100</v>
      </c>
      <c r="L33" s="123"/>
      <c r="M33" s="20"/>
    </row>
    <row r="34" spans="1:13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305"/>
      <c r="I34" s="306"/>
      <c r="J34" s="116">
        <v>211180</v>
      </c>
      <c r="K34" s="53">
        <v>109100</v>
      </c>
      <c r="L34" s="103"/>
      <c r="M34" s="103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305"/>
      <c r="I35" s="306"/>
      <c r="J35" s="116">
        <v>212100</v>
      </c>
      <c r="K35" s="53">
        <v>25100</v>
      </c>
      <c r="L35" s="103"/>
      <c r="M35" s="103"/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305"/>
      <c r="I36" s="306"/>
      <c r="J36" s="116">
        <v>212210</v>
      </c>
      <c r="K36" s="53">
        <v>4900</v>
      </c>
      <c r="L36" s="103"/>
      <c r="M36" s="103"/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305"/>
      <c r="I37" s="306"/>
      <c r="J37" s="116">
        <v>273500</v>
      </c>
      <c r="K37" s="53">
        <v>500</v>
      </c>
      <c r="L37" s="103"/>
      <c r="M37" s="103"/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305"/>
      <c r="I38" s="306"/>
      <c r="J38" s="116">
        <v>333110</v>
      </c>
      <c r="K38" s="53">
        <v>654900</v>
      </c>
      <c r="L38" s="103"/>
      <c r="M38" s="103"/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SUM(K34:K38)</f>
        <v>794500</v>
      </c>
      <c r="L39" s="103"/>
      <c r="M39" s="103"/>
    </row>
    <row r="40" spans="1:13" s="23" customFormat="1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159"/>
      <c r="I40" s="149"/>
      <c r="J40" s="149"/>
      <c r="K40" s="48">
        <f>SUM(K33+K39)</f>
        <v>3551600</v>
      </c>
      <c r="L40" s="15"/>
      <c r="M40" s="15"/>
    </row>
    <row r="41" spans="1:13" s="23" customFormat="1" ht="15" customHeight="1" x14ac:dyDescent="0.25">
      <c r="A41" s="9"/>
      <c r="B41" s="82"/>
      <c r="C41" s="82"/>
      <c r="D41" s="82"/>
      <c r="E41" s="82"/>
      <c r="F41" s="82"/>
      <c r="G41" s="82"/>
      <c r="H41" s="103"/>
      <c r="I41" s="103"/>
      <c r="J41" s="103"/>
      <c r="K41" s="22"/>
      <c r="L41" s="76"/>
      <c r="M41" s="76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1.4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ht="12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114</v>
      </c>
      <c r="C52" s="157"/>
      <c r="D52" s="157"/>
      <c r="E52" s="10"/>
      <c r="F52" s="10"/>
      <c r="G52" s="10"/>
      <c r="H52" s="10"/>
      <c r="I52" s="10"/>
      <c r="J52" s="10"/>
      <c r="K52" s="10"/>
    </row>
    <row r="54" spans="2:11" ht="10.5" customHeight="1" x14ac:dyDescent="0.25"/>
  </sheetData>
  <mergeCells count="72">
    <mergeCell ref="K5:K6"/>
    <mergeCell ref="B7:G7"/>
    <mergeCell ref="B9:G9"/>
    <mergeCell ref="H9:I9"/>
    <mergeCell ref="B8:G8"/>
    <mergeCell ref="H8:I8"/>
    <mergeCell ref="B14:G14"/>
    <mergeCell ref="H14:I14"/>
    <mergeCell ref="D2:J2"/>
    <mergeCell ref="C3:J3"/>
    <mergeCell ref="B5:G6"/>
    <mergeCell ref="H5:J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30:G30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5:G25"/>
    <mergeCell ref="H25:I25"/>
    <mergeCell ref="B26:G26"/>
    <mergeCell ref="H26:I26"/>
    <mergeCell ref="B40:G40"/>
    <mergeCell ref="A5:A6"/>
    <mergeCell ref="B31:G31"/>
    <mergeCell ref="H31:I31"/>
    <mergeCell ref="B33:G33"/>
    <mergeCell ref="H33:I33"/>
    <mergeCell ref="B29:G29"/>
    <mergeCell ref="H29:I29"/>
    <mergeCell ref="B32:G32"/>
    <mergeCell ref="B35:G35"/>
    <mergeCell ref="H35:I35"/>
    <mergeCell ref="B36:G36"/>
    <mergeCell ref="H36:I36"/>
    <mergeCell ref="B39:G39"/>
    <mergeCell ref="B34:G34"/>
    <mergeCell ref="B45:D45"/>
    <mergeCell ref="G45:H45"/>
    <mergeCell ref="B42:K42"/>
    <mergeCell ref="B43:D44"/>
    <mergeCell ref="E43:J43"/>
    <mergeCell ref="K43:K44"/>
    <mergeCell ref="G44:H44"/>
    <mergeCell ref="H34:I34"/>
    <mergeCell ref="B37:G37"/>
    <mergeCell ref="H37:I37"/>
    <mergeCell ref="B38:G38"/>
    <mergeCell ref="H38:I38"/>
  </mergeCells>
  <pageMargins left="0.25" right="0.25" top="0.34" bottom="0.2" header="0.2" footer="0.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tabSelected="1" topLeftCell="A10" workbookViewId="0">
      <selection activeCell="U14" sqref="U1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28515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70</v>
      </c>
      <c r="C2" s="10">
        <v>8801</v>
      </c>
      <c r="D2" s="341" t="s">
        <v>91</v>
      </c>
      <c r="E2" s="341"/>
      <c r="F2" s="341"/>
      <c r="G2" s="341"/>
      <c r="H2" s="341"/>
      <c r="I2" s="341"/>
      <c r="J2" s="341"/>
      <c r="K2" s="341"/>
      <c r="L2" s="34" t="s">
        <v>73</v>
      </c>
    </row>
    <row r="3" spans="1:14" ht="15.75" customHeight="1" x14ac:dyDescent="0.25">
      <c r="B3" s="16" t="s">
        <v>71</v>
      </c>
      <c r="C3" s="281" t="s">
        <v>72</v>
      </c>
      <c r="D3" s="281"/>
      <c r="E3" s="281"/>
      <c r="F3" s="281"/>
      <c r="G3" s="281"/>
      <c r="H3" s="281"/>
      <c r="I3" s="281"/>
      <c r="J3" s="281"/>
      <c r="K3" s="281"/>
      <c r="L3" s="1"/>
      <c r="M3" s="6"/>
      <c r="N3" s="6"/>
    </row>
    <row r="4" spans="1:14" ht="15.75" customHeight="1" thickBot="1" x14ac:dyDescent="0.3">
      <c r="B4" s="16"/>
      <c r="C4" s="151"/>
      <c r="D4" s="151"/>
      <c r="E4" s="151"/>
      <c r="F4" s="151"/>
      <c r="G4" s="151"/>
      <c r="H4" s="151"/>
      <c r="I4" s="151"/>
      <c r="J4" s="151"/>
      <c r="K4" s="151"/>
      <c r="L4" s="147"/>
      <c r="M4" s="154"/>
      <c r="N4" s="155"/>
    </row>
    <row r="5" spans="1:14" ht="15" customHeight="1" x14ac:dyDescent="0.25">
      <c r="A5" s="282" t="s">
        <v>29</v>
      </c>
      <c r="B5" s="277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291"/>
      <c r="L5" s="342" t="s">
        <v>4</v>
      </c>
      <c r="M5" s="35"/>
      <c r="N5" s="6"/>
    </row>
    <row r="6" spans="1:14" ht="40.5" customHeight="1" thickBot="1" x14ac:dyDescent="0.3">
      <c r="A6" s="283"/>
      <c r="B6" s="286"/>
      <c r="C6" s="287"/>
      <c r="D6" s="287"/>
      <c r="E6" s="287"/>
      <c r="F6" s="287"/>
      <c r="G6" s="288"/>
      <c r="H6" s="64" t="s">
        <v>2</v>
      </c>
      <c r="I6" s="3"/>
      <c r="J6" s="279" t="s">
        <v>3</v>
      </c>
      <c r="K6" s="280"/>
      <c r="L6" s="343"/>
      <c r="M6" s="32"/>
      <c r="N6" s="52"/>
    </row>
    <row r="7" spans="1:14" ht="15.95" customHeight="1" x14ac:dyDescent="0.25">
      <c r="A7" s="39"/>
      <c r="B7" s="292" t="s">
        <v>79</v>
      </c>
      <c r="C7" s="293"/>
      <c r="D7" s="293"/>
      <c r="E7" s="293"/>
      <c r="F7" s="293"/>
      <c r="G7" s="294"/>
      <c r="H7" s="83">
        <v>142310</v>
      </c>
      <c r="I7" s="94"/>
      <c r="J7" s="295"/>
      <c r="K7" s="296"/>
      <c r="L7" s="96"/>
      <c r="M7" s="91"/>
      <c r="N7" s="94"/>
    </row>
    <row r="8" spans="1:14" ht="15.95" customHeight="1" x14ac:dyDescent="0.25">
      <c r="A8" s="39"/>
      <c r="B8" s="292" t="s">
        <v>80</v>
      </c>
      <c r="C8" s="293"/>
      <c r="D8" s="293"/>
      <c r="E8" s="293"/>
      <c r="F8" s="293"/>
      <c r="G8" s="294"/>
      <c r="H8" s="83">
        <v>142320</v>
      </c>
      <c r="I8" s="94"/>
      <c r="J8" s="297"/>
      <c r="K8" s="298"/>
      <c r="L8" s="96"/>
      <c r="M8" s="91"/>
      <c r="N8" s="94"/>
    </row>
    <row r="9" spans="1:14" ht="15.95" customHeight="1" x14ac:dyDescent="0.25">
      <c r="A9" s="101"/>
      <c r="B9" s="299"/>
      <c r="C9" s="300"/>
      <c r="D9" s="300"/>
      <c r="E9" s="300"/>
      <c r="F9" s="300"/>
      <c r="G9" s="301"/>
      <c r="H9" s="97"/>
      <c r="I9" s="105"/>
      <c r="J9" s="279"/>
      <c r="K9" s="280"/>
      <c r="L9" s="96"/>
      <c r="M9" s="91"/>
      <c r="N9" s="94"/>
    </row>
    <row r="10" spans="1:14" s="2" customFormat="1" ht="15.95" customHeight="1" x14ac:dyDescent="0.25">
      <c r="A10" s="38">
        <v>1</v>
      </c>
      <c r="B10" s="302" t="s">
        <v>5</v>
      </c>
      <c r="C10" s="303"/>
      <c r="D10" s="303"/>
      <c r="E10" s="303"/>
      <c r="F10" s="303"/>
      <c r="G10" s="304"/>
      <c r="H10" s="305"/>
      <c r="I10" s="306"/>
      <c r="J10" s="305">
        <v>211180</v>
      </c>
      <c r="K10" s="306"/>
      <c r="L10" s="36">
        <v>298100</v>
      </c>
      <c r="M10" s="30"/>
      <c r="N10" s="4"/>
    </row>
    <row r="11" spans="1:14" s="2" customFormat="1" ht="15.95" customHeight="1" x14ac:dyDescent="0.25">
      <c r="A11" s="38">
        <v>2</v>
      </c>
      <c r="B11" s="302" t="s">
        <v>6</v>
      </c>
      <c r="C11" s="303"/>
      <c r="D11" s="303"/>
      <c r="E11" s="303"/>
      <c r="F11" s="303"/>
      <c r="G11" s="304"/>
      <c r="H11" s="305"/>
      <c r="I11" s="306"/>
      <c r="J11" s="305">
        <v>212100</v>
      </c>
      <c r="K11" s="306"/>
      <c r="L11" s="36">
        <v>68600</v>
      </c>
      <c r="M11" s="30"/>
      <c r="N11" s="4"/>
    </row>
    <row r="12" spans="1:14" s="2" customFormat="1" ht="15.95" customHeight="1" x14ac:dyDescent="0.25">
      <c r="A12" s="38">
        <v>3</v>
      </c>
      <c r="B12" s="302" t="s">
        <v>7</v>
      </c>
      <c r="C12" s="303"/>
      <c r="D12" s="303"/>
      <c r="E12" s="303"/>
      <c r="F12" s="303"/>
      <c r="G12" s="304"/>
      <c r="H12" s="305"/>
      <c r="I12" s="306"/>
      <c r="J12" s="305">
        <v>212210</v>
      </c>
      <c r="K12" s="306"/>
      <c r="L12" s="36">
        <v>13400</v>
      </c>
      <c r="M12" s="30"/>
      <c r="N12" s="4"/>
    </row>
    <row r="13" spans="1:14" s="2" customFormat="1" ht="15.95" customHeight="1" x14ac:dyDescent="0.25">
      <c r="A13" s="38">
        <v>4</v>
      </c>
      <c r="B13" s="302" t="s">
        <v>27</v>
      </c>
      <c r="C13" s="303"/>
      <c r="D13" s="303"/>
      <c r="E13" s="303"/>
      <c r="F13" s="303"/>
      <c r="G13" s="304"/>
      <c r="H13" s="305"/>
      <c r="I13" s="306"/>
      <c r="J13" s="305">
        <v>273500</v>
      </c>
      <c r="K13" s="306"/>
      <c r="L13" s="36">
        <v>1500</v>
      </c>
      <c r="M13" s="30"/>
      <c r="N13" s="4"/>
    </row>
    <row r="14" spans="1:14" s="2" customFormat="1" ht="15.95" customHeight="1" x14ac:dyDescent="0.25">
      <c r="A14" s="38"/>
      <c r="B14" s="302"/>
      <c r="C14" s="371"/>
      <c r="D14" s="371"/>
      <c r="E14" s="371"/>
      <c r="F14" s="371"/>
      <c r="G14" s="372"/>
      <c r="H14" s="58"/>
      <c r="I14" s="59"/>
      <c r="J14" s="305">
        <v>2221</v>
      </c>
      <c r="K14" s="306"/>
      <c r="L14" s="36"/>
      <c r="M14" s="59"/>
      <c r="N14" s="54"/>
    </row>
    <row r="15" spans="1:14" ht="15.95" customHeight="1" x14ac:dyDescent="0.25">
      <c r="A15" s="39">
        <v>5</v>
      </c>
      <c r="B15" s="307" t="s">
        <v>8</v>
      </c>
      <c r="C15" s="308"/>
      <c r="D15" s="308"/>
      <c r="E15" s="308"/>
      <c r="F15" s="308"/>
      <c r="G15" s="309"/>
      <c r="H15" s="310"/>
      <c r="I15" s="311"/>
      <c r="J15" s="310">
        <v>222110</v>
      </c>
      <c r="K15" s="311"/>
      <c r="L15" s="36"/>
      <c r="M15" s="32"/>
      <c r="N15" s="52"/>
    </row>
    <row r="16" spans="1:14" ht="15.95" customHeight="1" x14ac:dyDescent="0.25">
      <c r="A16" s="39">
        <v>6</v>
      </c>
      <c r="B16" s="312" t="s">
        <v>69</v>
      </c>
      <c r="C16" s="313"/>
      <c r="D16" s="313"/>
      <c r="E16" s="313"/>
      <c r="F16" s="313"/>
      <c r="G16" s="314"/>
      <c r="H16" s="31"/>
      <c r="I16" s="32"/>
      <c r="J16" s="310">
        <v>222140</v>
      </c>
      <c r="K16" s="311"/>
      <c r="L16" s="36"/>
      <c r="M16" s="32"/>
      <c r="N16" s="52"/>
    </row>
    <row r="17" spans="1:14" ht="15.95" customHeight="1" x14ac:dyDescent="0.25">
      <c r="A17" s="39">
        <v>7</v>
      </c>
      <c r="B17" s="307" t="s">
        <v>12</v>
      </c>
      <c r="C17" s="308"/>
      <c r="D17" s="308"/>
      <c r="E17" s="308"/>
      <c r="F17" s="308"/>
      <c r="G17" s="309"/>
      <c r="H17" s="310"/>
      <c r="I17" s="311"/>
      <c r="J17" s="310">
        <v>222210</v>
      </c>
      <c r="K17" s="311"/>
      <c r="L17" s="36"/>
      <c r="M17" s="32"/>
      <c r="N17" s="52"/>
    </row>
    <row r="18" spans="1:14" ht="15.95" customHeight="1" x14ac:dyDescent="0.25">
      <c r="A18" s="39">
        <v>8</v>
      </c>
      <c r="B18" s="307" t="s">
        <v>13</v>
      </c>
      <c r="C18" s="308"/>
      <c r="D18" s="308"/>
      <c r="E18" s="308"/>
      <c r="F18" s="308"/>
      <c r="G18" s="309"/>
      <c r="H18" s="310"/>
      <c r="I18" s="311"/>
      <c r="J18" s="310">
        <v>222220</v>
      </c>
      <c r="K18" s="311"/>
      <c r="L18" s="36"/>
      <c r="M18" s="32"/>
      <c r="N18" s="52"/>
    </row>
    <row r="19" spans="1:14" ht="15.95" customHeight="1" x14ac:dyDescent="0.25">
      <c r="A19" s="39"/>
      <c r="B19" s="302"/>
      <c r="C19" s="371"/>
      <c r="D19" s="371"/>
      <c r="E19" s="371"/>
      <c r="F19" s="371"/>
      <c r="G19" s="372"/>
      <c r="H19" s="57"/>
      <c r="I19" s="56"/>
      <c r="J19" s="344">
        <v>2222</v>
      </c>
      <c r="K19" s="345"/>
      <c r="L19" s="36">
        <f>SUM(L20:L21)</f>
        <v>0</v>
      </c>
      <c r="M19" s="56"/>
      <c r="N19" s="55"/>
    </row>
    <row r="20" spans="1:14" ht="15.95" customHeight="1" x14ac:dyDescent="0.25">
      <c r="A20" s="39">
        <v>9</v>
      </c>
      <c r="B20" s="307" t="s">
        <v>54</v>
      </c>
      <c r="C20" s="308"/>
      <c r="D20" s="308"/>
      <c r="E20" s="308"/>
      <c r="F20" s="308"/>
      <c r="G20" s="309"/>
      <c r="H20" s="31"/>
      <c r="I20" s="32"/>
      <c r="J20" s="310">
        <v>222300</v>
      </c>
      <c r="K20" s="311"/>
      <c r="L20" s="36"/>
      <c r="M20" s="32"/>
      <c r="N20" s="52"/>
    </row>
    <row r="21" spans="1:14" ht="15.95" customHeight="1" x14ac:dyDescent="0.25">
      <c r="A21" s="39">
        <v>10</v>
      </c>
      <c r="B21" s="312" t="s">
        <v>62</v>
      </c>
      <c r="C21" s="313"/>
      <c r="D21" s="313"/>
      <c r="E21" s="313"/>
      <c r="F21" s="313"/>
      <c r="G21" s="314"/>
      <c r="H21" s="31"/>
      <c r="I21" s="32"/>
      <c r="J21" s="310">
        <v>222400</v>
      </c>
      <c r="K21" s="311"/>
      <c r="L21" s="36"/>
      <c r="M21" s="32"/>
      <c r="N21" s="52"/>
    </row>
    <row r="22" spans="1:14" ht="15.95" customHeight="1" x14ac:dyDescent="0.25">
      <c r="A22" s="39">
        <v>11</v>
      </c>
      <c r="B22" s="307" t="s">
        <v>14</v>
      </c>
      <c r="C22" s="308"/>
      <c r="D22" s="308"/>
      <c r="E22" s="308"/>
      <c r="F22" s="308"/>
      <c r="G22" s="309"/>
      <c r="H22" s="310"/>
      <c r="I22" s="311"/>
      <c r="J22" s="310">
        <v>222500</v>
      </c>
      <c r="K22" s="311"/>
      <c r="L22" s="36"/>
      <c r="M22" s="32"/>
      <c r="N22" s="52"/>
    </row>
    <row r="23" spans="1:14" ht="15.95" customHeight="1" x14ac:dyDescent="0.25">
      <c r="A23" s="39">
        <v>12</v>
      </c>
      <c r="B23" s="312" t="s">
        <v>63</v>
      </c>
      <c r="C23" s="313"/>
      <c r="D23" s="313"/>
      <c r="E23" s="313"/>
      <c r="F23" s="313"/>
      <c r="G23" s="314"/>
      <c r="H23" s="31"/>
      <c r="I23" s="32"/>
      <c r="J23" s="310">
        <v>222910</v>
      </c>
      <c r="K23" s="311"/>
      <c r="L23" s="36"/>
      <c r="M23" s="32"/>
      <c r="N23" s="52"/>
    </row>
    <row r="24" spans="1:14" ht="15.95" customHeight="1" x14ac:dyDescent="0.25">
      <c r="A24" s="39"/>
      <c r="B24" s="302"/>
      <c r="C24" s="371"/>
      <c r="D24" s="371"/>
      <c r="E24" s="371"/>
      <c r="F24" s="371"/>
      <c r="G24" s="372"/>
      <c r="H24" s="57"/>
      <c r="I24" s="56"/>
      <c r="J24" s="297">
        <v>2229</v>
      </c>
      <c r="K24" s="298"/>
      <c r="L24" s="36"/>
      <c r="M24" s="56"/>
      <c r="N24" s="55"/>
    </row>
    <row r="25" spans="1:14" ht="15.95" customHeight="1" x14ac:dyDescent="0.25">
      <c r="A25" s="39">
        <v>13</v>
      </c>
      <c r="B25" s="312" t="s">
        <v>50</v>
      </c>
      <c r="C25" s="313"/>
      <c r="D25" s="313"/>
      <c r="E25" s="313"/>
      <c r="F25" s="313"/>
      <c r="G25" s="314"/>
      <c r="H25" s="31"/>
      <c r="I25" s="32"/>
      <c r="J25" s="310">
        <v>222940</v>
      </c>
      <c r="K25" s="311"/>
      <c r="L25" s="36"/>
      <c r="M25" s="32"/>
      <c r="N25" s="52"/>
    </row>
    <row r="26" spans="1:14" ht="15.95" customHeight="1" x14ac:dyDescent="0.25">
      <c r="A26" s="39">
        <v>14</v>
      </c>
      <c r="B26" s="307" t="s">
        <v>15</v>
      </c>
      <c r="C26" s="308"/>
      <c r="D26" s="308"/>
      <c r="E26" s="308"/>
      <c r="F26" s="308"/>
      <c r="G26" s="309"/>
      <c r="H26" s="310"/>
      <c r="I26" s="311"/>
      <c r="J26" s="310">
        <v>222980</v>
      </c>
      <c r="K26" s="311"/>
      <c r="L26" s="37"/>
      <c r="M26" s="32"/>
      <c r="N26" s="52"/>
    </row>
    <row r="27" spans="1:14" ht="15.95" customHeight="1" x14ac:dyDescent="0.25">
      <c r="A27" s="39">
        <v>15</v>
      </c>
      <c r="B27" s="307" t="s">
        <v>16</v>
      </c>
      <c r="C27" s="308"/>
      <c r="D27" s="308"/>
      <c r="E27" s="308"/>
      <c r="F27" s="308"/>
      <c r="G27" s="309"/>
      <c r="H27" s="310"/>
      <c r="I27" s="311"/>
      <c r="J27" s="310">
        <v>222990</v>
      </c>
      <c r="K27" s="311"/>
      <c r="L27" s="37"/>
      <c r="M27" s="32"/>
      <c r="N27" s="52"/>
    </row>
    <row r="28" spans="1:14" ht="15.95" customHeight="1" x14ac:dyDescent="0.25">
      <c r="A28" s="39">
        <v>16</v>
      </c>
      <c r="B28" s="307" t="s">
        <v>18</v>
      </c>
      <c r="C28" s="308"/>
      <c r="D28" s="308"/>
      <c r="E28" s="308"/>
      <c r="F28" s="308"/>
      <c r="G28" s="309"/>
      <c r="H28" s="310"/>
      <c r="I28" s="311"/>
      <c r="J28" s="310">
        <v>314110</v>
      </c>
      <c r="K28" s="311"/>
      <c r="L28" s="37"/>
      <c r="M28" s="32"/>
      <c r="N28" s="52"/>
    </row>
    <row r="29" spans="1:14" ht="15.95" customHeight="1" x14ac:dyDescent="0.25">
      <c r="A29" s="39">
        <v>17</v>
      </c>
      <c r="B29" s="315" t="s">
        <v>19</v>
      </c>
      <c r="C29" s="316"/>
      <c r="D29" s="316"/>
      <c r="E29" s="316"/>
      <c r="F29" s="316"/>
      <c r="G29" s="317"/>
      <c r="H29" s="310"/>
      <c r="I29" s="311"/>
      <c r="J29" s="310">
        <v>316110</v>
      </c>
      <c r="K29" s="311"/>
      <c r="L29" s="37"/>
      <c r="M29" s="32"/>
      <c r="N29" s="52"/>
    </row>
    <row r="30" spans="1:14" ht="15.95" customHeight="1" x14ac:dyDescent="0.25">
      <c r="A30" s="39">
        <v>18</v>
      </c>
      <c r="B30" s="312" t="s">
        <v>64</v>
      </c>
      <c r="C30" s="313"/>
      <c r="D30" s="313"/>
      <c r="E30" s="313"/>
      <c r="F30" s="313"/>
      <c r="G30" s="314"/>
      <c r="H30" s="31"/>
      <c r="I30" s="32"/>
      <c r="J30" s="310">
        <v>317110</v>
      </c>
      <c r="K30" s="311"/>
      <c r="L30" s="37"/>
      <c r="M30" s="32"/>
      <c r="N30" s="52"/>
    </row>
    <row r="31" spans="1:14" ht="15.95" customHeight="1" x14ac:dyDescent="0.25">
      <c r="A31" s="39">
        <v>19</v>
      </c>
      <c r="B31" s="307" t="s">
        <v>20</v>
      </c>
      <c r="C31" s="308"/>
      <c r="D31" s="308"/>
      <c r="E31" s="308"/>
      <c r="F31" s="308"/>
      <c r="G31" s="309"/>
      <c r="H31" s="310"/>
      <c r="I31" s="311"/>
      <c r="J31" s="310">
        <v>318110</v>
      </c>
      <c r="K31" s="311"/>
      <c r="L31" s="37"/>
      <c r="M31" s="32"/>
      <c r="N31" s="52"/>
    </row>
    <row r="32" spans="1:14" ht="15.95" customHeight="1" x14ac:dyDescent="0.25">
      <c r="A32" s="39">
        <v>20</v>
      </c>
      <c r="B32" s="312" t="s">
        <v>65</v>
      </c>
      <c r="C32" s="313"/>
      <c r="D32" s="313"/>
      <c r="E32" s="313"/>
      <c r="F32" s="313"/>
      <c r="G32" s="314"/>
      <c r="H32" s="31"/>
      <c r="I32" s="32"/>
      <c r="J32" s="310">
        <v>331110</v>
      </c>
      <c r="K32" s="311"/>
      <c r="L32" s="37"/>
      <c r="M32" s="32"/>
      <c r="N32" s="52"/>
    </row>
    <row r="33" spans="1:15" ht="15.95" customHeight="1" thickBot="1" x14ac:dyDescent="0.3">
      <c r="A33" s="39">
        <v>21</v>
      </c>
      <c r="B33" s="307" t="s">
        <v>76</v>
      </c>
      <c r="C33" s="308"/>
      <c r="D33" s="308"/>
      <c r="E33" s="308"/>
      <c r="F33" s="308"/>
      <c r="G33" s="309"/>
      <c r="H33" s="310"/>
      <c r="I33" s="311"/>
      <c r="J33" s="310">
        <v>336110</v>
      </c>
      <c r="K33" s="311"/>
      <c r="L33" s="37">
        <v>12000</v>
      </c>
      <c r="M33" s="32"/>
      <c r="N33" s="52"/>
    </row>
    <row r="34" spans="1:15" ht="15.95" customHeight="1" thickBot="1" x14ac:dyDescent="0.3">
      <c r="A34" s="43"/>
      <c r="B34" s="324" t="s">
        <v>28</v>
      </c>
      <c r="C34" s="325"/>
      <c r="D34" s="325"/>
      <c r="E34" s="325"/>
      <c r="F34" s="325"/>
      <c r="G34" s="326"/>
      <c r="H34" s="327"/>
      <c r="I34" s="328"/>
      <c r="J34" s="327"/>
      <c r="K34" s="328"/>
      <c r="L34" s="44">
        <f>SUM(L10:L33)</f>
        <v>393600</v>
      </c>
      <c r="M34" s="50"/>
      <c r="N34" s="20"/>
    </row>
    <row r="35" spans="1:15" s="23" customFormat="1" ht="15.95" customHeight="1" x14ac:dyDescent="0.25">
      <c r="A35" s="9"/>
      <c r="B35" s="21"/>
      <c r="C35" s="21"/>
      <c r="D35" s="21"/>
      <c r="E35" s="21"/>
      <c r="F35" s="21"/>
      <c r="G35" s="21"/>
      <c r="H35" s="33"/>
      <c r="I35" s="33"/>
      <c r="J35" s="33"/>
      <c r="K35" s="33"/>
      <c r="L35" s="22"/>
      <c r="M35" s="33"/>
      <c r="N35" s="33"/>
    </row>
    <row r="36" spans="1:15" s="23" customFormat="1" ht="15.95" customHeight="1" x14ac:dyDescent="0.25">
      <c r="A36" s="9"/>
      <c r="B36" s="21"/>
      <c r="C36" s="21"/>
      <c r="D36" s="21"/>
      <c r="E36" s="21"/>
      <c r="F36" s="21"/>
      <c r="G36" s="21"/>
      <c r="H36" s="33"/>
      <c r="I36" s="33"/>
      <c r="J36" s="33"/>
      <c r="K36" s="33"/>
      <c r="L36" s="22"/>
      <c r="M36" s="33"/>
      <c r="N36" s="33"/>
    </row>
    <row r="37" spans="1:15" s="23" customFormat="1" ht="15.95" customHeight="1" x14ac:dyDescent="0.25">
      <c r="A37" s="9"/>
      <c r="B37" s="21"/>
      <c r="C37" s="21"/>
      <c r="D37" s="21"/>
      <c r="E37" s="21"/>
      <c r="F37" s="21"/>
      <c r="G37" s="21"/>
      <c r="H37" s="33"/>
      <c r="I37" s="33"/>
      <c r="J37" s="33"/>
      <c r="K37" s="33"/>
      <c r="L37" s="22"/>
      <c r="M37" s="33"/>
      <c r="N37" s="33"/>
    </row>
    <row r="38" spans="1:15" ht="15.95" customHeight="1" thickBot="1" x14ac:dyDescent="0.3">
      <c r="B38" s="378" t="s">
        <v>30</v>
      </c>
      <c r="C38" s="378"/>
      <c r="D38" s="378"/>
      <c r="E38" s="378"/>
      <c r="F38" s="378"/>
      <c r="G38" s="378"/>
      <c r="H38" s="378"/>
      <c r="I38" s="378"/>
      <c r="J38" s="378"/>
      <c r="K38" s="378"/>
      <c r="L38" s="378"/>
    </row>
    <row r="39" spans="1:15" ht="15.95" customHeight="1" x14ac:dyDescent="0.25">
      <c r="B39" s="354" t="s">
        <v>0</v>
      </c>
      <c r="C39" s="355"/>
      <c r="D39" s="356"/>
      <c r="E39" s="360" t="s">
        <v>1</v>
      </c>
      <c r="F39" s="361"/>
      <c r="G39" s="361"/>
      <c r="H39" s="361"/>
      <c r="I39" s="361"/>
      <c r="J39" s="361"/>
      <c r="K39" s="428"/>
      <c r="L39" s="351" t="s">
        <v>4</v>
      </c>
    </row>
    <row r="40" spans="1:15" ht="15.95" customHeight="1" x14ac:dyDescent="0.25">
      <c r="B40" s="357"/>
      <c r="C40" s="358"/>
      <c r="D40" s="359"/>
      <c r="E40" s="52" t="s">
        <v>31</v>
      </c>
      <c r="F40" s="52" t="s">
        <v>32</v>
      </c>
      <c r="G40" s="352" t="s">
        <v>33</v>
      </c>
      <c r="H40" s="353"/>
      <c r="I40" s="52"/>
      <c r="J40" s="430" t="s">
        <v>34</v>
      </c>
      <c r="K40" s="431"/>
      <c r="L40" s="343"/>
    </row>
    <row r="41" spans="1:15" ht="15.95" customHeight="1" x14ac:dyDescent="0.25">
      <c r="B41" s="346"/>
      <c r="C41" s="347"/>
      <c r="D41" s="311"/>
      <c r="E41" s="8"/>
      <c r="F41" s="8"/>
      <c r="G41" s="310"/>
      <c r="H41" s="311"/>
      <c r="I41" s="8"/>
      <c r="J41" s="310"/>
      <c r="K41" s="311"/>
      <c r="L41" s="45"/>
    </row>
    <row r="42" spans="1:15" ht="15.95" customHeight="1" thickBot="1" x14ac:dyDescent="0.3">
      <c r="B42" s="349"/>
      <c r="C42" s="350"/>
      <c r="D42" s="337"/>
      <c r="E42" s="46"/>
      <c r="F42" s="46"/>
      <c r="G42" s="336"/>
      <c r="H42" s="337"/>
      <c r="I42" s="46"/>
      <c r="J42" s="336"/>
      <c r="K42" s="337"/>
      <c r="L42" s="47"/>
    </row>
    <row r="43" spans="1:15" x14ac:dyDescent="0.25">
      <c r="B43" s="33"/>
      <c r="C43" s="33"/>
      <c r="D43" s="33"/>
      <c r="E43" s="9"/>
      <c r="F43" s="9"/>
      <c r="G43" s="33"/>
      <c r="H43" s="33"/>
      <c r="I43" s="9"/>
      <c r="J43" s="33"/>
      <c r="K43" s="33"/>
      <c r="L43" s="9"/>
    </row>
    <row r="44" spans="1:15" s="5" customFormat="1" x14ac:dyDescent="0.25">
      <c r="B44" s="319"/>
      <c r="C44" s="319"/>
      <c r="D44" s="319"/>
      <c r="E44" s="10"/>
      <c r="F44" s="10"/>
      <c r="G44" s="10"/>
      <c r="H44" s="10"/>
      <c r="I44" s="10"/>
      <c r="J44" s="10"/>
      <c r="K44" s="10"/>
      <c r="L44" s="10"/>
      <c r="O44"/>
    </row>
    <row r="46" spans="1:15" x14ac:dyDescent="0.25">
      <c r="B46" s="10" t="s">
        <v>35</v>
      </c>
      <c r="C46" s="10"/>
      <c r="D46" s="10"/>
      <c r="E46" s="10"/>
      <c r="F46" s="10"/>
      <c r="G46" s="10"/>
      <c r="H46" s="10"/>
      <c r="I46" s="10"/>
      <c r="J46" s="10"/>
      <c r="K46" s="259"/>
      <c r="L46" s="153" t="s">
        <v>92</v>
      </c>
    </row>
    <row r="47" spans="1:15" x14ac:dyDescent="0.25">
      <c r="B47" s="87"/>
      <c r="C47" s="87"/>
      <c r="D47" s="87"/>
      <c r="E47" s="12"/>
      <c r="F47" s="12"/>
      <c r="G47" s="12"/>
      <c r="H47" s="12"/>
      <c r="I47" s="12"/>
      <c r="J47" s="12"/>
      <c r="K47" s="12"/>
      <c r="L47" s="12"/>
    </row>
    <row r="48" spans="1:15" x14ac:dyDescent="0.25">
      <c r="B48" s="10" t="s">
        <v>36</v>
      </c>
      <c r="C48" s="10"/>
      <c r="D48" s="10"/>
      <c r="E48" s="10"/>
      <c r="F48" s="10"/>
      <c r="G48" s="10"/>
      <c r="H48" s="10"/>
      <c r="I48" s="10"/>
      <c r="J48" s="10"/>
      <c r="K48" s="259"/>
      <c r="L48" s="153" t="s">
        <v>87</v>
      </c>
    </row>
    <row r="49" spans="2:12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2:12" x14ac:dyDescent="0.25">
      <c r="B50" s="157" t="s">
        <v>115</v>
      </c>
      <c r="C50" s="157"/>
      <c r="D50" s="157"/>
      <c r="E50" s="10"/>
      <c r="F50" s="10"/>
      <c r="G50" s="10"/>
      <c r="H50" s="10"/>
      <c r="I50" s="10"/>
      <c r="J50" s="10"/>
      <c r="K50" s="10"/>
      <c r="L50" s="10"/>
    </row>
  </sheetData>
  <mergeCells count="91">
    <mergeCell ref="B17:G17"/>
    <mergeCell ref="H17:I17"/>
    <mergeCell ref="J17:K17"/>
    <mergeCell ref="B12:G12"/>
    <mergeCell ref="H12:I12"/>
    <mergeCell ref="J12:K12"/>
    <mergeCell ref="B13:G13"/>
    <mergeCell ref="H13:I13"/>
    <mergeCell ref="J13:K13"/>
    <mergeCell ref="B15:G15"/>
    <mergeCell ref="H15:I15"/>
    <mergeCell ref="J15:K15"/>
    <mergeCell ref="B16:G16"/>
    <mergeCell ref="J16:K16"/>
    <mergeCell ref="J14:K14"/>
    <mergeCell ref="B14:G14"/>
    <mergeCell ref="L5:L6"/>
    <mergeCell ref="J6:K6"/>
    <mergeCell ref="B11:G11"/>
    <mergeCell ref="H11:I11"/>
    <mergeCell ref="J11:K11"/>
    <mergeCell ref="D2:K2"/>
    <mergeCell ref="C3:K3"/>
    <mergeCell ref="B5:G6"/>
    <mergeCell ref="H5:K5"/>
    <mergeCell ref="B10:G10"/>
    <mergeCell ref="H10:I10"/>
    <mergeCell ref="J10:K10"/>
    <mergeCell ref="B7:G7"/>
    <mergeCell ref="J7:K7"/>
    <mergeCell ref="B8:G8"/>
    <mergeCell ref="J8:K8"/>
    <mergeCell ref="B9:G9"/>
    <mergeCell ref="J9:K9"/>
    <mergeCell ref="B18:G18"/>
    <mergeCell ref="H18:I18"/>
    <mergeCell ref="J18:K18"/>
    <mergeCell ref="B20:G20"/>
    <mergeCell ref="J20:K20"/>
    <mergeCell ref="J19:K19"/>
    <mergeCell ref="B26:G26"/>
    <mergeCell ref="H26:I26"/>
    <mergeCell ref="J26:K26"/>
    <mergeCell ref="B19:G19"/>
    <mergeCell ref="B24:G24"/>
    <mergeCell ref="B25:G25"/>
    <mergeCell ref="J25:K25"/>
    <mergeCell ref="B21:G21"/>
    <mergeCell ref="J21:K21"/>
    <mergeCell ref="B22:G22"/>
    <mergeCell ref="H22:I22"/>
    <mergeCell ref="J22:K22"/>
    <mergeCell ref="B23:G23"/>
    <mergeCell ref="J23:K23"/>
    <mergeCell ref="J24:K24"/>
    <mergeCell ref="B27:G27"/>
    <mergeCell ref="H27:I27"/>
    <mergeCell ref="J27:K27"/>
    <mergeCell ref="B30:G30"/>
    <mergeCell ref="J30:K30"/>
    <mergeCell ref="H31:I31"/>
    <mergeCell ref="J31:K31"/>
    <mergeCell ref="B28:G28"/>
    <mergeCell ref="H28:I28"/>
    <mergeCell ref="J28:K28"/>
    <mergeCell ref="B29:G29"/>
    <mergeCell ref="H29:I29"/>
    <mergeCell ref="J29:K29"/>
    <mergeCell ref="B44:D44"/>
    <mergeCell ref="B41:D41"/>
    <mergeCell ref="G41:H41"/>
    <mergeCell ref="J41:K41"/>
    <mergeCell ref="B42:D42"/>
    <mergeCell ref="G42:H42"/>
    <mergeCell ref="J42:K42"/>
    <mergeCell ref="A5:A6"/>
    <mergeCell ref="B38:L38"/>
    <mergeCell ref="B39:D40"/>
    <mergeCell ref="E39:K39"/>
    <mergeCell ref="L39:L40"/>
    <mergeCell ref="G40:H40"/>
    <mergeCell ref="J40:K40"/>
    <mergeCell ref="J33:K33"/>
    <mergeCell ref="B34:G34"/>
    <mergeCell ref="H34:I34"/>
    <mergeCell ref="J34:K34"/>
    <mergeCell ref="B33:G33"/>
    <mergeCell ref="H33:I33"/>
    <mergeCell ref="B32:G32"/>
    <mergeCell ref="J32:K32"/>
    <mergeCell ref="B31:G31"/>
  </mergeCells>
  <pageMargins left="0.25" right="0.25" top="0.34" bottom="0.2" header="0.2" footer="0.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zoomScale="90" zoomScaleNormal="90" workbookViewId="0">
      <selection activeCell="Q38" sqref="Q38"/>
    </sheetView>
  </sheetViews>
  <sheetFormatPr defaultRowHeight="15" x14ac:dyDescent="0.25"/>
  <cols>
    <col min="1" max="1" width="3.7109375" style="5" customWidth="1"/>
    <col min="2" max="6" width="9.140625" style="5"/>
    <col min="7" max="7" width="5.85546875" style="5" customWidth="1"/>
    <col min="8" max="8" width="7.85546875" style="5" customWidth="1"/>
    <col min="9" max="9" width="2" style="5" hidden="1" customWidth="1"/>
    <col min="10" max="10" width="9.85546875" style="5" customWidth="1"/>
    <col min="11" max="11" width="17.42578125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96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4" t="s">
        <v>2</v>
      </c>
      <c r="I6" s="3"/>
      <c r="J6" s="264" t="s">
        <v>3</v>
      </c>
      <c r="K6" s="343"/>
      <c r="L6" s="114"/>
      <c r="M6" s="7"/>
    </row>
    <row r="7" spans="1:13" ht="15" customHeight="1" x14ac:dyDescent="0.25">
      <c r="A7" s="39"/>
      <c r="B7" s="380" t="s">
        <v>111</v>
      </c>
      <c r="C7" s="381"/>
      <c r="D7" s="381"/>
      <c r="E7" s="381"/>
      <c r="F7" s="381"/>
      <c r="G7" s="382"/>
      <c r="H7" s="169">
        <v>142310</v>
      </c>
      <c r="I7" s="170"/>
      <c r="J7" s="171"/>
      <c r="K7" s="172">
        <v>153500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53">
        <v>1224000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53">
        <v>281500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53">
        <v>55100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53">
        <v>6100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53">
        <f>SUM(K13:K16)</f>
        <v>516500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53">
        <v>72600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53">
        <v>336200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53">
        <v>98300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53">
        <v>9400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53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53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53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53">
        <v>66800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53">
        <f>SUM(K22:K23)</f>
        <v>4400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53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53">
        <v>2900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53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53">
        <v>40000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53">
        <v>41900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53">
        <v>1000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53">
        <v>8000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53">
        <v>25100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53">
        <v>4000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53">
        <v>43400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53">
        <v>40700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2369500</v>
      </c>
      <c r="L33" s="123"/>
      <c r="M33" s="20"/>
    </row>
    <row r="34" spans="1:13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97200</v>
      </c>
      <c r="L34" s="103"/>
      <c r="M34" s="103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22400</v>
      </c>
      <c r="L35" s="103"/>
      <c r="M35" s="103"/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4400</v>
      </c>
      <c r="L36" s="103"/>
      <c r="M36" s="103"/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500</v>
      </c>
      <c r="L37" s="103"/>
      <c r="M37" s="103"/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508700</v>
      </c>
      <c r="L38" s="103"/>
      <c r="M38" s="103"/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SUM(K34:K38)</f>
        <v>633200</v>
      </c>
      <c r="L39" s="103"/>
      <c r="M39" s="103"/>
    </row>
    <row r="40" spans="1:13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119"/>
      <c r="I40" s="120"/>
      <c r="J40" s="119"/>
      <c r="K40" s="48">
        <f>SUM(K33+K39)</f>
        <v>3002700</v>
      </c>
      <c r="L40" s="103"/>
      <c r="M40" s="103"/>
    </row>
    <row r="41" spans="1:13" s="23" customFormat="1" ht="15" customHeight="1" x14ac:dyDescent="0.25">
      <c r="A41" s="9"/>
      <c r="B41" s="82"/>
      <c r="C41" s="82"/>
      <c r="D41" s="82"/>
      <c r="E41" s="82"/>
      <c r="F41" s="82"/>
      <c r="G41" s="82"/>
      <c r="H41" s="103"/>
      <c r="I41" s="103"/>
      <c r="J41" s="103"/>
      <c r="K41" s="22"/>
      <c r="L41" s="76"/>
      <c r="M41" s="76"/>
    </row>
    <row r="42" spans="1:13" ht="15" customHeight="1" x14ac:dyDescent="0.25">
      <c r="B42" s="378" t="s">
        <v>30</v>
      </c>
      <c r="C42" s="378"/>
      <c r="D42" s="378"/>
      <c r="E42" s="378"/>
      <c r="F42" s="378"/>
      <c r="G42" s="378"/>
      <c r="H42" s="378"/>
      <c r="I42" s="378"/>
      <c r="J42" s="378"/>
      <c r="K42" s="378"/>
    </row>
    <row r="43" spans="1:13" ht="15" customHeight="1" x14ac:dyDescent="0.25">
      <c r="B43" s="379" t="s">
        <v>0</v>
      </c>
      <c r="C43" s="379"/>
      <c r="D43" s="379"/>
      <c r="E43" s="340" t="s">
        <v>1</v>
      </c>
      <c r="F43" s="340"/>
      <c r="G43" s="340"/>
      <c r="H43" s="340"/>
      <c r="I43" s="340"/>
      <c r="J43" s="340"/>
      <c r="K43" s="379" t="s">
        <v>4</v>
      </c>
    </row>
    <row r="44" spans="1:13" ht="15" customHeight="1" x14ac:dyDescent="0.25">
      <c r="B44" s="379"/>
      <c r="C44" s="379"/>
      <c r="D44" s="379"/>
      <c r="E44" s="94" t="s">
        <v>31</v>
      </c>
      <c r="F44" s="94" t="s">
        <v>32</v>
      </c>
      <c r="G44" s="379" t="s">
        <v>33</v>
      </c>
      <c r="H44" s="379"/>
      <c r="I44" s="94"/>
      <c r="J44" s="108" t="s">
        <v>34</v>
      </c>
      <c r="K44" s="379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1.4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ht="12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114</v>
      </c>
      <c r="C52" s="157"/>
      <c r="D52" s="157"/>
      <c r="E52" s="10"/>
      <c r="F52" s="10"/>
      <c r="G52" s="10"/>
      <c r="H52" s="10"/>
      <c r="I52" s="10"/>
      <c r="J52" s="10"/>
      <c r="K52" s="10"/>
    </row>
    <row r="54" spans="2:11" ht="10.5" customHeight="1" x14ac:dyDescent="0.25"/>
  </sheetData>
  <mergeCells count="67">
    <mergeCell ref="K5:K6"/>
    <mergeCell ref="B7:G7"/>
    <mergeCell ref="B9:G9"/>
    <mergeCell ref="H9:I9"/>
    <mergeCell ref="B8:G8"/>
    <mergeCell ref="H8:I8"/>
    <mergeCell ref="B14:G14"/>
    <mergeCell ref="H14:I14"/>
    <mergeCell ref="D2:J2"/>
    <mergeCell ref="C3:J3"/>
    <mergeCell ref="B5:G6"/>
    <mergeCell ref="H5:J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5:G25"/>
    <mergeCell ref="H25:I25"/>
    <mergeCell ref="B26:G26"/>
    <mergeCell ref="H26:I26"/>
    <mergeCell ref="A5:A6"/>
    <mergeCell ref="B45:D45"/>
    <mergeCell ref="G45:H45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H29:I29"/>
    <mergeCell ref="B30:G30"/>
    <mergeCell ref="B32:G32"/>
    <mergeCell ref="B39:G39"/>
    <mergeCell ref="B40:G40"/>
    <mergeCell ref="B34:G34"/>
    <mergeCell ref="B35:G35"/>
    <mergeCell ref="B36:G36"/>
    <mergeCell ref="B37:G37"/>
    <mergeCell ref="B38:G38"/>
  </mergeCells>
  <pageMargins left="0.25" right="0.25" top="0.34" bottom="0.2" header="0.2" footer="0.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zoomScale="90" zoomScaleNormal="90" workbookViewId="0">
      <selection activeCell="Q38" sqref="Q38"/>
    </sheetView>
  </sheetViews>
  <sheetFormatPr defaultRowHeight="15" x14ac:dyDescent="0.25"/>
  <cols>
    <col min="1" max="1" width="3.7109375" style="5" customWidth="1"/>
    <col min="2" max="6" width="9.140625" style="5"/>
    <col min="7" max="7" width="6.28515625" style="5" customWidth="1"/>
    <col min="8" max="8" width="7.85546875" style="5" customWidth="1"/>
    <col min="9" max="9" width="2" style="5" hidden="1" customWidth="1"/>
    <col min="10" max="10" width="10.85546875" style="5" customWidth="1"/>
    <col min="11" max="11" width="17.7109375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95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25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674500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53">
        <v>3684400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53">
        <v>847400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53">
        <v>165800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53">
        <v>18400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53">
        <f>SUM(K13:K16)</f>
        <v>829300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53">
        <v>161000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53">
        <v>460200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53">
        <v>198700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53">
        <v>9400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53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53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53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53">
        <v>73800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53">
        <f>SUM(K22:K23)</f>
        <v>9200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53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53">
        <v>7700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53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53">
        <v>47000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53">
        <v>80600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53">
        <v>4100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53">
        <v>14000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53">
        <v>91900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53">
        <v>8200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53">
        <v>120000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53">
        <v>12100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6017200</v>
      </c>
      <c r="L33" s="123"/>
      <c r="M33" s="20"/>
    </row>
    <row r="34" spans="1:13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181400</v>
      </c>
      <c r="L34" s="103"/>
      <c r="M34" s="103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41700</v>
      </c>
      <c r="L35" s="103"/>
      <c r="M35" s="103"/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8200</v>
      </c>
      <c r="L36" s="103"/>
      <c r="M36" s="103"/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900</v>
      </c>
      <c r="L37" s="103"/>
      <c r="M37" s="103"/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2235300</v>
      </c>
      <c r="L38" s="103"/>
      <c r="M38" s="103"/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SUM(K34:K38)</f>
        <v>2467500</v>
      </c>
      <c r="L39" s="103"/>
      <c r="M39" s="103"/>
    </row>
    <row r="40" spans="1:13" s="23" customFormat="1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159"/>
      <c r="I40" s="149"/>
      <c r="J40" s="149"/>
      <c r="K40" s="48">
        <f>SUM(K33+K39)</f>
        <v>8484700</v>
      </c>
      <c r="L40" s="15"/>
      <c r="M40" s="15"/>
    </row>
    <row r="41" spans="1:13" s="23" customFormat="1" ht="15" customHeight="1" x14ac:dyDescent="0.25">
      <c r="A41" s="9"/>
      <c r="B41" s="82"/>
      <c r="C41" s="82"/>
      <c r="D41" s="82"/>
      <c r="E41" s="82"/>
      <c r="F41" s="82"/>
      <c r="G41" s="82"/>
      <c r="H41" s="103"/>
      <c r="I41" s="103"/>
      <c r="J41" s="103"/>
      <c r="K41" s="22"/>
      <c r="L41" s="76"/>
      <c r="M41" s="76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1.4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ht="12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114</v>
      </c>
      <c r="C52" s="157"/>
      <c r="D52" s="157"/>
      <c r="E52" s="10"/>
      <c r="F52" s="10"/>
      <c r="G52" s="10"/>
      <c r="H52" s="10"/>
      <c r="I52" s="10"/>
      <c r="J52" s="10"/>
      <c r="K52" s="10"/>
    </row>
    <row r="54" spans="2:11" ht="10.5" customHeight="1" x14ac:dyDescent="0.25"/>
  </sheetData>
  <mergeCells count="67">
    <mergeCell ref="B12:G12"/>
    <mergeCell ref="B17:G17"/>
    <mergeCell ref="B15:G15"/>
    <mergeCell ref="H15:I15"/>
    <mergeCell ref="D2:J2"/>
    <mergeCell ref="C3:J3"/>
    <mergeCell ref="B5:G6"/>
    <mergeCell ref="H5:J5"/>
    <mergeCell ref="B13:G13"/>
    <mergeCell ref="H13:I13"/>
    <mergeCell ref="B14:G14"/>
    <mergeCell ref="H14:I14"/>
    <mergeCell ref="B10:G10"/>
    <mergeCell ref="H10:I10"/>
    <mergeCell ref="B11:G11"/>
    <mergeCell ref="H11:I11"/>
    <mergeCell ref="K5:K6"/>
    <mergeCell ref="B9:G9"/>
    <mergeCell ref="H9:I9"/>
    <mergeCell ref="B8:G8"/>
    <mergeCell ref="H8:I8"/>
    <mergeCell ref="B7:G7"/>
    <mergeCell ref="B21:G21"/>
    <mergeCell ref="B18:G18"/>
    <mergeCell ref="H18:I18"/>
    <mergeCell ref="B16:G16"/>
    <mergeCell ref="H16:I16"/>
    <mergeCell ref="B20:G20"/>
    <mergeCell ref="H20:I20"/>
    <mergeCell ref="B19:G19"/>
    <mergeCell ref="H19:I19"/>
    <mergeCell ref="B30:G30"/>
    <mergeCell ref="H30:I30"/>
    <mergeCell ref="B24:G24"/>
    <mergeCell ref="H24:I24"/>
    <mergeCell ref="B22:G22"/>
    <mergeCell ref="H22:I22"/>
    <mergeCell ref="B23:G23"/>
    <mergeCell ref="H23:I23"/>
    <mergeCell ref="B27:G27"/>
    <mergeCell ref="H27:I27"/>
    <mergeCell ref="B25:G25"/>
    <mergeCell ref="H25:I25"/>
    <mergeCell ref="B26:G26"/>
    <mergeCell ref="H26:I26"/>
    <mergeCell ref="B40:G40"/>
    <mergeCell ref="A5:A6"/>
    <mergeCell ref="B45:D45"/>
    <mergeCell ref="G45:H45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H29:I29"/>
    <mergeCell ref="B32:G32"/>
    <mergeCell ref="B39:G39"/>
    <mergeCell ref="B34:G34"/>
    <mergeCell ref="B35:G35"/>
    <mergeCell ref="B36:G36"/>
    <mergeCell ref="B37:G37"/>
    <mergeCell ref="B38:G38"/>
  </mergeCells>
  <pageMargins left="0.25" right="0.25" top="0.34" bottom="0.2" header="0.2" footer="0.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5"/>
  <sheetViews>
    <sheetView topLeftCell="A34" zoomScale="90" zoomScaleNormal="90" workbookViewId="0">
      <selection activeCell="C3" sqref="C3:J3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2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91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98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25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19600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53">
        <v>3007300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53">
        <v>691700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53">
        <v>135300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53">
        <v>15000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53">
        <f>SUM(K13:K16)</f>
        <v>744600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53">
        <v>131500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53">
        <v>476700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53">
        <v>122300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53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53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53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53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53">
        <v>69800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53">
        <f>SUM(K22:K23)</f>
        <v>6300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53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53">
        <v>4800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53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53">
        <v>327200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53">
        <v>87600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53">
        <v>1000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53">
        <v>10000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53">
        <v>43400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53">
        <v>32500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53">
        <v>38500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53">
        <v>21800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5243000</v>
      </c>
      <c r="L33" s="123"/>
      <c r="M33" s="20"/>
    </row>
    <row r="34" spans="1:13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169600</v>
      </c>
      <c r="L34" s="103"/>
      <c r="M34" s="103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39000</v>
      </c>
      <c r="L35" s="103"/>
      <c r="M35" s="103"/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7600</v>
      </c>
      <c r="L36" s="103"/>
      <c r="M36" s="103"/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800</v>
      </c>
      <c r="L37" s="103"/>
      <c r="M37" s="103"/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535900</v>
      </c>
      <c r="L38" s="103"/>
      <c r="M38" s="103"/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SUM(K34:K38)</f>
        <v>752900</v>
      </c>
      <c r="L39" s="103"/>
      <c r="M39" s="103"/>
    </row>
    <row r="40" spans="1:13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119"/>
      <c r="I40" s="120"/>
      <c r="J40" s="119"/>
      <c r="K40" s="48">
        <f>SUM(K33+K39)</f>
        <v>5995900</v>
      </c>
      <c r="L40" s="103"/>
      <c r="M40" s="103"/>
    </row>
    <row r="41" spans="1:13" s="23" customFormat="1" ht="15" customHeight="1" x14ac:dyDescent="0.25">
      <c r="A41" s="9"/>
      <c r="B41" s="77"/>
      <c r="C41" s="77"/>
      <c r="D41" s="77"/>
      <c r="E41" s="77"/>
      <c r="F41" s="77"/>
      <c r="G41" s="77"/>
      <c r="H41" s="78"/>
      <c r="I41" s="78"/>
      <c r="J41" s="78"/>
      <c r="K41" s="79"/>
      <c r="L41" s="76"/>
      <c r="M41" s="76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90"/>
      <c r="K46" s="8"/>
    </row>
    <row r="47" spans="1:13" ht="12.95" customHeight="1" x14ac:dyDescent="0.25">
      <c r="B47" s="150"/>
      <c r="C47" s="150"/>
      <c r="D47" s="150"/>
      <c r="E47" s="9"/>
      <c r="F47" s="9"/>
      <c r="G47" s="150"/>
      <c r="H47" s="150"/>
      <c r="I47" s="9"/>
      <c r="J47" s="15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3.9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114</v>
      </c>
      <c r="C52" s="157"/>
      <c r="D52" s="157"/>
      <c r="E52" s="10"/>
      <c r="F52" s="10"/>
      <c r="G52" s="10"/>
      <c r="H52" s="10"/>
      <c r="I52" s="10"/>
      <c r="J52" s="10"/>
      <c r="K52" s="10"/>
    </row>
    <row r="55" spans="2:11" ht="10.5" customHeight="1" x14ac:dyDescent="0.25"/>
  </sheetData>
  <mergeCells count="69">
    <mergeCell ref="B12:G12"/>
    <mergeCell ref="B17:G17"/>
    <mergeCell ref="B15:G15"/>
    <mergeCell ref="H15:I15"/>
    <mergeCell ref="D2:J2"/>
    <mergeCell ref="C3:J3"/>
    <mergeCell ref="B5:G6"/>
    <mergeCell ref="H5:J5"/>
    <mergeCell ref="B13:G13"/>
    <mergeCell ref="H13:I13"/>
    <mergeCell ref="B14:G14"/>
    <mergeCell ref="H14:I14"/>
    <mergeCell ref="B10:G10"/>
    <mergeCell ref="H10:I10"/>
    <mergeCell ref="B11:G11"/>
    <mergeCell ref="H11:I11"/>
    <mergeCell ref="K5:K6"/>
    <mergeCell ref="B9:G9"/>
    <mergeCell ref="H9:I9"/>
    <mergeCell ref="B8:G8"/>
    <mergeCell ref="H8:I8"/>
    <mergeCell ref="B7:G7"/>
    <mergeCell ref="B21:G21"/>
    <mergeCell ref="B18:G18"/>
    <mergeCell ref="H18:I18"/>
    <mergeCell ref="B16:G16"/>
    <mergeCell ref="H16:I16"/>
    <mergeCell ref="B20:G20"/>
    <mergeCell ref="H20:I20"/>
    <mergeCell ref="B19:G19"/>
    <mergeCell ref="H19:I19"/>
    <mergeCell ref="B27:G27"/>
    <mergeCell ref="H27:I27"/>
    <mergeCell ref="A5:A6"/>
    <mergeCell ref="B31:G31"/>
    <mergeCell ref="H31:I31"/>
    <mergeCell ref="B25:G25"/>
    <mergeCell ref="H25:I25"/>
    <mergeCell ref="B26:G26"/>
    <mergeCell ref="H26:I26"/>
    <mergeCell ref="H29:I29"/>
    <mergeCell ref="B24:G24"/>
    <mergeCell ref="H24:I24"/>
    <mergeCell ref="B22:G22"/>
    <mergeCell ref="H22:I22"/>
    <mergeCell ref="B23:G23"/>
    <mergeCell ref="H23:I23"/>
    <mergeCell ref="B45:D45"/>
    <mergeCell ref="G45:H45"/>
    <mergeCell ref="B46:D46"/>
    <mergeCell ref="G46:H46"/>
    <mergeCell ref="B42:K42"/>
    <mergeCell ref="B43:D44"/>
    <mergeCell ref="E43:J43"/>
    <mergeCell ref="K43:K44"/>
    <mergeCell ref="G44:H44"/>
    <mergeCell ref="B33:G33"/>
    <mergeCell ref="H33:I33"/>
    <mergeCell ref="B29:G29"/>
    <mergeCell ref="B30:G30"/>
    <mergeCell ref="B39:G39"/>
    <mergeCell ref="H30:I30"/>
    <mergeCell ref="B32:G32"/>
    <mergeCell ref="B40:G40"/>
    <mergeCell ref="B34:G34"/>
    <mergeCell ref="B35:G35"/>
    <mergeCell ref="B36:G36"/>
    <mergeCell ref="B37:G37"/>
    <mergeCell ref="B38:G38"/>
  </mergeCells>
  <pageMargins left="0.25" right="0.25" top="0.34" bottom="0.2" header="0.2" footer="0.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90" zoomScaleNormal="90" workbookViewId="0">
      <selection activeCell="R43" sqref="Q43:R4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0.2851562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99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25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3"/>
      <c r="H7" s="72">
        <v>142310</v>
      </c>
      <c r="I7" s="127"/>
      <c r="J7" s="113"/>
      <c r="K7" s="19">
        <v>374000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53">
        <v>2237000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53">
        <v>514500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53">
        <v>100700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53">
        <v>11200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53">
        <f>SUM(K13:K16)</f>
        <v>822400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53">
        <v>167800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53">
        <v>470200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53">
        <v>170300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53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53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53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53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53">
        <v>75800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53">
        <f>SUM(K22:K23)</f>
        <v>6000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53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53">
        <v>4500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53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53">
        <v>54200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53">
        <v>10500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53">
        <v>2300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53">
        <v>10000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53">
        <v>52700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53">
        <v>23900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53">
        <v>35200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53">
        <v>17500</v>
      </c>
      <c r="L32" s="123"/>
      <c r="M32" s="20"/>
    </row>
    <row r="33" spans="1:13" ht="15" customHeight="1" x14ac:dyDescent="0.25">
      <c r="A33" s="49"/>
      <c r="B33" s="383" t="s">
        <v>28</v>
      </c>
      <c r="C33" s="384"/>
      <c r="D33" s="384"/>
      <c r="E33" s="384"/>
      <c r="F33" s="384"/>
      <c r="G33" s="385"/>
      <c r="H33" s="338"/>
      <c r="I33" s="339"/>
      <c r="J33" s="122"/>
      <c r="K33" s="88">
        <f>SUM(K24:M32)+K21+K20+K17+K12+K11+K10+K9+K8</f>
        <v>3984900</v>
      </c>
      <c r="L33" s="123"/>
      <c r="M33" s="20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22"/>
      <c r="I34" s="130"/>
      <c r="J34" s="116">
        <v>211180</v>
      </c>
      <c r="K34" s="53">
        <v>136100</v>
      </c>
      <c r="L34" s="15"/>
      <c r="M34" s="15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22"/>
      <c r="I35" s="130"/>
      <c r="J35" s="116">
        <v>212100</v>
      </c>
      <c r="K35" s="53">
        <v>31300</v>
      </c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22"/>
      <c r="I36" s="130"/>
      <c r="J36" s="116">
        <v>212210</v>
      </c>
      <c r="K36" s="53">
        <v>6100</v>
      </c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22"/>
      <c r="I37" s="130"/>
      <c r="J37" s="116">
        <v>273500</v>
      </c>
      <c r="K37" s="53">
        <v>700</v>
      </c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22"/>
      <c r="I38" s="130"/>
      <c r="J38" s="116">
        <v>333110</v>
      </c>
      <c r="K38" s="53">
        <v>1239400</v>
      </c>
    </row>
    <row r="39" spans="1:13" ht="15" customHeight="1" x14ac:dyDescent="0.25">
      <c r="A39" s="166"/>
      <c r="B39" s="330" t="s">
        <v>84</v>
      </c>
      <c r="C39" s="331"/>
      <c r="D39" s="331"/>
      <c r="E39" s="331"/>
      <c r="F39" s="331"/>
      <c r="G39" s="332"/>
      <c r="H39" s="122"/>
      <c r="I39" s="130"/>
      <c r="J39" s="112"/>
      <c r="K39" s="158">
        <f>SUM(K34:K38)</f>
        <v>1413600</v>
      </c>
    </row>
    <row r="40" spans="1:13" ht="15" customHeight="1" thickBot="1" x14ac:dyDescent="0.3">
      <c r="A40" s="167"/>
      <c r="B40" s="364" t="s">
        <v>85</v>
      </c>
      <c r="C40" s="364"/>
      <c r="D40" s="364"/>
      <c r="E40" s="364"/>
      <c r="F40" s="364"/>
      <c r="G40" s="364"/>
      <c r="H40" s="159"/>
      <c r="I40" s="128"/>
      <c r="J40" s="149"/>
      <c r="K40" s="168">
        <f>SUM(K33+K39)</f>
        <v>5398500</v>
      </c>
    </row>
    <row r="41" spans="1:13" ht="15" customHeight="1" x14ac:dyDescent="0.25">
      <c r="A41" s="9"/>
      <c r="B41" s="82"/>
      <c r="C41" s="82"/>
      <c r="D41" s="82"/>
      <c r="E41" s="82"/>
      <c r="F41" s="82"/>
      <c r="G41" s="82"/>
      <c r="H41" s="80"/>
      <c r="I41" s="80"/>
      <c r="J41" s="80"/>
      <c r="K41" s="22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310"/>
      <c r="C46" s="347"/>
      <c r="D46" s="311"/>
      <c r="E46" s="8"/>
      <c r="F46" s="8"/>
      <c r="G46" s="310"/>
      <c r="H46" s="311"/>
      <c r="I46" s="8"/>
      <c r="J46" s="90"/>
      <c r="K46" s="8"/>
    </row>
    <row r="47" spans="1:13" ht="12.95" customHeight="1" x14ac:dyDescent="0.25">
      <c r="B47" s="150"/>
      <c r="C47" s="150"/>
      <c r="D47" s="150"/>
      <c r="E47" s="9"/>
      <c r="F47" s="9"/>
      <c r="G47" s="150"/>
      <c r="H47" s="150"/>
      <c r="I47" s="9"/>
      <c r="J47" s="15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ht="10.5" customHeight="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114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69">
    <mergeCell ref="K5:K6"/>
    <mergeCell ref="B7:G7"/>
    <mergeCell ref="B9:G9"/>
    <mergeCell ref="H9:I9"/>
    <mergeCell ref="B8:G8"/>
    <mergeCell ref="H8:I8"/>
    <mergeCell ref="B15:G15"/>
    <mergeCell ref="H15:I15"/>
    <mergeCell ref="B16:G16"/>
    <mergeCell ref="H16:I16"/>
    <mergeCell ref="D2:J2"/>
    <mergeCell ref="C3:J3"/>
    <mergeCell ref="B5:G6"/>
    <mergeCell ref="H5:J5"/>
    <mergeCell ref="B19:G19"/>
    <mergeCell ref="H19:I19"/>
    <mergeCell ref="B22:G22"/>
    <mergeCell ref="H22:I22"/>
    <mergeCell ref="B10:G10"/>
    <mergeCell ref="H10:I10"/>
    <mergeCell ref="B11:G11"/>
    <mergeCell ref="H11:I11"/>
    <mergeCell ref="B12:G12"/>
    <mergeCell ref="B17:G17"/>
    <mergeCell ref="B14:G14"/>
    <mergeCell ref="H14:I14"/>
    <mergeCell ref="B18:G18"/>
    <mergeCell ref="H18:I18"/>
    <mergeCell ref="B13:G13"/>
    <mergeCell ref="H13:I13"/>
    <mergeCell ref="B23:G23"/>
    <mergeCell ref="H23:I23"/>
    <mergeCell ref="B20:G20"/>
    <mergeCell ref="H20:I20"/>
    <mergeCell ref="B21:G21"/>
    <mergeCell ref="H25:I25"/>
    <mergeCell ref="B26:G26"/>
    <mergeCell ref="H26:I26"/>
    <mergeCell ref="B24:G24"/>
    <mergeCell ref="H24:I24"/>
    <mergeCell ref="B42:K42"/>
    <mergeCell ref="B43:D44"/>
    <mergeCell ref="E43:J43"/>
    <mergeCell ref="K43:K44"/>
    <mergeCell ref="A5:A6"/>
    <mergeCell ref="B31:G31"/>
    <mergeCell ref="H31:I31"/>
    <mergeCell ref="B33:G33"/>
    <mergeCell ref="H33:I33"/>
    <mergeCell ref="B27:G27"/>
    <mergeCell ref="H27:I27"/>
    <mergeCell ref="B29:G29"/>
    <mergeCell ref="H29:I29"/>
    <mergeCell ref="B25:G25"/>
    <mergeCell ref="B30:G30"/>
    <mergeCell ref="H30:I30"/>
    <mergeCell ref="B32:G32"/>
    <mergeCell ref="B40:G40"/>
    <mergeCell ref="B39:G39"/>
    <mergeCell ref="B34:G34"/>
    <mergeCell ref="B35:G35"/>
    <mergeCell ref="B36:G36"/>
    <mergeCell ref="B37:G37"/>
    <mergeCell ref="B38:G38"/>
    <mergeCell ref="G44:H44"/>
    <mergeCell ref="B45:D45"/>
    <mergeCell ref="G45:H45"/>
    <mergeCell ref="B46:D46"/>
    <mergeCell ref="G46:H46"/>
  </mergeCells>
  <pageMargins left="0.25" right="0.25" top="0.34" bottom="0.2" header="0.2" footer="0.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opLeftCell="A34" zoomScale="90" zoomScaleNormal="90" workbookViewId="0">
      <selection activeCell="B52" sqref="B52:E52"/>
    </sheetView>
  </sheetViews>
  <sheetFormatPr defaultRowHeight="15" x14ac:dyDescent="0.25"/>
  <cols>
    <col min="1" max="1" width="3.7109375" style="5" customWidth="1"/>
    <col min="2" max="6" width="9.140625" style="5"/>
    <col min="7" max="7" width="5.28515625" style="5" customWidth="1"/>
    <col min="8" max="8" width="7.85546875" style="5" customWidth="1"/>
    <col min="9" max="9" width="2" style="5" hidden="1" customWidth="1"/>
    <col min="10" max="10" width="10.4257812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100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25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555200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37">
        <v>3708900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37">
        <v>853000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37">
        <v>166900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37">
        <v>18600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37">
        <f>SUM(K13:K16)</f>
        <v>844500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37">
        <v>172400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37">
        <v>470200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37">
        <v>187800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37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37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37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37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37">
        <v>73800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37">
        <f>SUM(K22:K23)</f>
        <v>8400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37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37">
        <v>6900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37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37">
        <v>137900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37">
        <v>156500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37">
        <v>3400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37">
        <v>14000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37">
        <v>83200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37">
        <v>91700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37">
        <v>107000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37">
        <v>70000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6348800</v>
      </c>
      <c r="L33" s="123"/>
      <c r="M33" s="20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197600</v>
      </c>
      <c r="L34" s="15"/>
      <c r="M34" s="15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45400</v>
      </c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8900</v>
      </c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1000</v>
      </c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1840100</v>
      </c>
    </row>
    <row r="39" spans="1:13" ht="15" customHeight="1" x14ac:dyDescent="0.25">
      <c r="A39" s="39"/>
      <c r="B39" s="330" t="s">
        <v>84</v>
      </c>
      <c r="C39" s="331"/>
      <c r="D39" s="331"/>
      <c r="E39" s="331"/>
      <c r="F39" s="331"/>
      <c r="G39" s="332"/>
      <c r="H39" s="113"/>
      <c r="I39" s="114"/>
      <c r="J39" s="113"/>
      <c r="K39" s="36">
        <f>SUM(K34:K38)</f>
        <v>2093000</v>
      </c>
    </row>
    <row r="40" spans="1:13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159"/>
      <c r="I40" s="149"/>
      <c r="J40" s="119"/>
      <c r="K40" s="48">
        <f>SUM(K33+K39)</f>
        <v>8441800</v>
      </c>
    </row>
    <row r="41" spans="1:13" ht="15" customHeight="1" x14ac:dyDescent="0.25">
      <c r="A41" s="9"/>
      <c r="B41" s="82"/>
      <c r="C41" s="82"/>
      <c r="D41" s="82"/>
      <c r="E41" s="82"/>
      <c r="F41" s="82"/>
      <c r="G41" s="82"/>
      <c r="H41" s="103"/>
      <c r="I41" s="103"/>
      <c r="J41" s="103"/>
      <c r="K41" s="22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115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67">
    <mergeCell ref="K5:K6"/>
    <mergeCell ref="B7:G7"/>
    <mergeCell ref="B9:G9"/>
    <mergeCell ref="H9:I9"/>
    <mergeCell ref="B8:G8"/>
    <mergeCell ref="H8:I8"/>
    <mergeCell ref="B14:G14"/>
    <mergeCell ref="H14:I14"/>
    <mergeCell ref="D2:J2"/>
    <mergeCell ref="C3:J3"/>
    <mergeCell ref="B5:G6"/>
    <mergeCell ref="H5:J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30:G30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5:G25"/>
    <mergeCell ref="H25:I25"/>
    <mergeCell ref="B26:G26"/>
    <mergeCell ref="H26:I26"/>
    <mergeCell ref="B40:G40"/>
    <mergeCell ref="A5:A6"/>
    <mergeCell ref="B31:G31"/>
    <mergeCell ref="H31:I31"/>
    <mergeCell ref="B33:G33"/>
    <mergeCell ref="H33:I33"/>
    <mergeCell ref="B29:G29"/>
    <mergeCell ref="H29:I29"/>
    <mergeCell ref="B32:G32"/>
    <mergeCell ref="B39:G39"/>
    <mergeCell ref="B34:G34"/>
    <mergeCell ref="B35:G35"/>
    <mergeCell ref="B36:G36"/>
    <mergeCell ref="B37:G37"/>
    <mergeCell ref="B38:G38"/>
    <mergeCell ref="B45:D45"/>
    <mergeCell ref="G45:H45"/>
    <mergeCell ref="B42:K42"/>
    <mergeCell ref="B43:D44"/>
    <mergeCell ref="E43:J43"/>
    <mergeCell ref="K43:K44"/>
    <mergeCell ref="G44:H44"/>
  </mergeCells>
  <pageMargins left="0.25" right="0.25" top="0.34" bottom="0.2" header="0.2" footer="0.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90" zoomScaleNormal="90" workbookViewId="0">
      <selection activeCell="R51" sqref="R51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0.570312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341" t="s">
        <v>108</v>
      </c>
      <c r="E2" s="341"/>
      <c r="F2" s="341"/>
      <c r="G2" s="341"/>
      <c r="H2" s="341"/>
      <c r="I2" s="341"/>
      <c r="J2" s="341"/>
      <c r="K2" s="14" t="s">
        <v>73</v>
      </c>
    </row>
    <row r="3" spans="1:13" ht="15.75" customHeight="1" x14ac:dyDescent="0.25">
      <c r="B3" s="16" t="s">
        <v>38</v>
      </c>
      <c r="C3" s="374" t="s">
        <v>101</v>
      </c>
      <c r="D3" s="374"/>
      <c r="E3" s="374"/>
      <c r="F3" s="374"/>
      <c r="G3" s="374"/>
      <c r="H3" s="374"/>
      <c r="I3" s="374"/>
      <c r="J3" s="374"/>
      <c r="K3" s="1" t="s">
        <v>86</v>
      </c>
      <c r="L3" s="6"/>
      <c r="M3" s="6"/>
    </row>
    <row r="4" spans="1:13" ht="15.75" customHeight="1" thickBot="1" x14ac:dyDescent="0.3">
      <c r="B4" s="16"/>
      <c r="C4" s="118"/>
      <c r="D4" s="118"/>
      <c r="E4" s="118"/>
      <c r="F4" s="118"/>
      <c r="G4" s="118"/>
      <c r="H4" s="118"/>
      <c r="I4" s="118"/>
      <c r="J4" s="118"/>
      <c r="K4" s="147"/>
      <c r="L4" s="137"/>
      <c r="M4" s="137"/>
    </row>
    <row r="5" spans="1:13" ht="15.75" customHeight="1" x14ac:dyDescent="0.25">
      <c r="A5" s="282" t="s">
        <v>29</v>
      </c>
      <c r="B5" s="284" t="s">
        <v>0</v>
      </c>
      <c r="C5" s="284"/>
      <c r="D5" s="284"/>
      <c r="E5" s="284"/>
      <c r="F5" s="284"/>
      <c r="G5" s="285"/>
      <c r="H5" s="289" t="s">
        <v>1</v>
      </c>
      <c r="I5" s="290"/>
      <c r="J5" s="290"/>
      <c r="K5" s="342" t="s">
        <v>4</v>
      </c>
      <c r="L5" s="129"/>
      <c r="M5" s="6"/>
    </row>
    <row r="6" spans="1:13" ht="22.5" customHeight="1" x14ac:dyDescent="0.25">
      <c r="A6" s="283"/>
      <c r="B6" s="287"/>
      <c r="C6" s="287"/>
      <c r="D6" s="287"/>
      <c r="E6" s="287"/>
      <c r="F6" s="287"/>
      <c r="G6" s="288"/>
      <c r="H6" s="60" t="s">
        <v>2</v>
      </c>
      <c r="I6" s="3"/>
      <c r="J6" s="125" t="s">
        <v>3</v>
      </c>
      <c r="K6" s="343"/>
      <c r="L6" s="114"/>
      <c r="M6" s="7"/>
    </row>
    <row r="7" spans="1:13" ht="15" customHeight="1" x14ac:dyDescent="0.25">
      <c r="A7" s="39"/>
      <c r="B7" s="292" t="s">
        <v>111</v>
      </c>
      <c r="C7" s="293"/>
      <c r="D7" s="293"/>
      <c r="E7" s="293"/>
      <c r="F7" s="293"/>
      <c r="G7" s="294"/>
      <c r="H7" s="72">
        <v>142310</v>
      </c>
      <c r="I7" s="115"/>
      <c r="J7" s="113"/>
      <c r="K7" s="36">
        <v>699000</v>
      </c>
      <c r="L7" s="114"/>
      <c r="M7" s="94"/>
    </row>
    <row r="8" spans="1:13" s="2" customFormat="1" ht="15" customHeight="1" x14ac:dyDescent="0.25">
      <c r="A8" s="160"/>
      <c r="B8" s="302" t="s">
        <v>5</v>
      </c>
      <c r="C8" s="303"/>
      <c r="D8" s="303"/>
      <c r="E8" s="303"/>
      <c r="F8" s="303"/>
      <c r="G8" s="304"/>
      <c r="H8" s="305"/>
      <c r="I8" s="306"/>
      <c r="J8" s="116">
        <v>211180</v>
      </c>
      <c r="K8" s="37">
        <v>3527600</v>
      </c>
      <c r="L8" s="117"/>
      <c r="M8" s="4"/>
    </row>
    <row r="9" spans="1:13" s="2" customFormat="1" ht="15" customHeight="1" x14ac:dyDescent="0.25">
      <c r="A9" s="38"/>
      <c r="B9" s="302" t="s">
        <v>6</v>
      </c>
      <c r="C9" s="303"/>
      <c r="D9" s="303"/>
      <c r="E9" s="303"/>
      <c r="F9" s="303"/>
      <c r="G9" s="304"/>
      <c r="H9" s="305"/>
      <c r="I9" s="306"/>
      <c r="J9" s="116">
        <v>212100</v>
      </c>
      <c r="K9" s="37">
        <v>811400</v>
      </c>
      <c r="L9" s="117"/>
      <c r="M9" s="4"/>
    </row>
    <row r="10" spans="1:13" s="2" customFormat="1" ht="15" customHeight="1" x14ac:dyDescent="0.25">
      <c r="A10" s="38"/>
      <c r="B10" s="302" t="s">
        <v>7</v>
      </c>
      <c r="C10" s="303"/>
      <c r="D10" s="303"/>
      <c r="E10" s="303"/>
      <c r="F10" s="303"/>
      <c r="G10" s="304"/>
      <c r="H10" s="305"/>
      <c r="I10" s="306"/>
      <c r="J10" s="116">
        <v>212210</v>
      </c>
      <c r="K10" s="37">
        <v>158700</v>
      </c>
      <c r="L10" s="117"/>
      <c r="M10" s="4"/>
    </row>
    <row r="11" spans="1:13" s="2" customFormat="1" ht="15" customHeight="1" x14ac:dyDescent="0.25">
      <c r="A11" s="38"/>
      <c r="B11" s="302" t="s">
        <v>27</v>
      </c>
      <c r="C11" s="303"/>
      <c r="D11" s="303"/>
      <c r="E11" s="303"/>
      <c r="F11" s="303"/>
      <c r="G11" s="304"/>
      <c r="H11" s="305"/>
      <c r="I11" s="306"/>
      <c r="J11" s="116">
        <v>273500</v>
      </c>
      <c r="K11" s="37">
        <v>17600</v>
      </c>
      <c r="L11" s="117"/>
      <c r="M11" s="4"/>
    </row>
    <row r="12" spans="1:13" s="2" customFormat="1" ht="15" customHeight="1" x14ac:dyDescent="0.25">
      <c r="A12" s="38"/>
      <c r="B12" s="302"/>
      <c r="C12" s="371"/>
      <c r="D12" s="371"/>
      <c r="E12" s="371"/>
      <c r="F12" s="371"/>
      <c r="G12" s="372"/>
      <c r="H12" s="116"/>
      <c r="I12" s="117"/>
      <c r="J12" s="116">
        <v>2221</v>
      </c>
      <c r="K12" s="37">
        <f>SUM(K13:K16)</f>
        <v>959700</v>
      </c>
      <c r="L12" s="117"/>
      <c r="M12" s="54"/>
    </row>
    <row r="13" spans="1:13" ht="15" customHeight="1" x14ac:dyDescent="0.25">
      <c r="A13" s="39"/>
      <c r="B13" s="307" t="s">
        <v>8</v>
      </c>
      <c r="C13" s="308"/>
      <c r="D13" s="308"/>
      <c r="E13" s="308"/>
      <c r="F13" s="308"/>
      <c r="G13" s="309"/>
      <c r="H13" s="310"/>
      <c r="I13" s="311"/>
      <c r="J13" s="113">
        <v>222110</v>
      </c>
      <c r="K13" s="37">
        <v>238100</v>
      </c>
      <c r="L13" s="114"/>
      <c r="M13" s="7"/>
    </row>
    <row r="14" spans="1:13" ht="15" customHeight="1" x14ac:dyDescent="0.25">
      <c r="A14" s="39"/>
      <c r="B14" s="307" t="s">
        <v>9</v>
      </c>
      <c r="C14" s="308"/>
      <c r="D14" s="308"/>
      <c r="E14" s="308"/>
      <c r="F14" s="308"/>
      <c r="G14" s="309"/>
      <c r="H14" s="310"/>
      <c r="I14" s="311"/>
      <c r="J14" s="113">
        <v>222130</v>
      </c>
      <c r="K14" s="37">
        <v>471700</v>
      </c>
      <c r="L14" s="114"/>
      <c r="M14" s="7"/>
    </row>
    <row r="15" spans="1:13" ht="15" customHeight="1" x14ac:dyDescent="0.25">
      <c r="A15" s="39"/>
      <c r="B15" s="307" t="s">
        <v>10</v>
      </c>
      <c r="C15" s="308"/>
      <c r="D15" s="308"/>
      <c r="E15" s="308"/>
      <c r="F15" s="308"/>
      <c r="G15" s="309"/>
      <c r="H15" s="310"/>
      <c r="I15" s="311"/>
      <c r="J15" s="113">
        <v>222140</v>
      </c>
      <c r="K15" s="37">
        <v>235800</v>
      </c>
      <c r="L15" s="114"/>
      <c r="M15" s="7"/>
    </row>
    <row r="16" spans="1:13" ht="15" customHeight="1" x14ac:dyDescent="0.25">
      <c r="A16" s="39"/>
      <c r="B16" s="307" t="s">
        <v>11</v>
      </c>
      <c r="C16" s="308"/>
      <c r="D16" s="308"/>
      <c r="E16" s="308"/>
      <c r="F16" s="308"/>
      <c r="G16" s="309"/>
      <c r="H16" s="310"/>
      <c r="I16" s="311"/>
      <c r="J16" s="113">
        <v>222190</v>
      </c>
      <c r="K16" s="37">
        <v>14100</v>
      </c>
      <c r="L16" s="114"/>
      <c r="M16" s="7"/>
    </row>
    <row r="17" spans="1:13" ht="15" customHeight="1" x14ac:dyDescent="0.25">
      <c r="A17" s="39"/>
      <c r="B17" s="302"/>
      <c r="C17" s="371"/>
      <c r="D17" s="371"/>
      <c r="E17" s="371"/>
      <c r="F17" s="371"/>
      <c r="G17" s="372"/>
      <c r="H17" s="113"/>
      <c r="I17" s="114"/>
      <c r="J17" s="145">
        <v>2222</v>
      </c>
      <c r="K17" s="37">
        <f>SUM(K18:K19)</f>
        <v>11000</v>
      </c>
      <c r="L17" s="114"/>
      <c r="M17" s="55"/>
    </row>
    <row r="18" spans="1:13" ht="15" customHeight="1" x14ac:dyDescent="0.25">
      <c r="A18" s="39"/>
      <c r="B18" s="307" t="s">
        <v>12</v>
      </c>
      <c r="C18" s="308"/>
      <c r="D18" s="308"/>
      <c r="E18" s="308"/>
      <c r="F18" s="308"/>
      <c r="G18" s="309"/>
      <c r="H18" s="310"/>
      <c r="I18" s="311"/>
      <c r="J18" s="113">
        <v>222210</v>
      </c>
      <c r="K18" s="37">
        <v>8300</v>
      </c>
      <c r="L18" s="114"/>
      <c r="M18" s="7"/>
    </row>
    <row r="19" spans="1:13" ht="15" customHeight="1" x14ac:dyDescent="0.25">
      <c r="A19" s="39"/>
      <c r="B19" s="307" t="s">
        <v>13</v>
      </c>
      <c r="C19" s="308"/>
      <c r="D19" s="308"/>
      <c r="E19" s="308"/>
      <c r="F19" s="308"/>
      <c r="G19" s="309"/>
      <c r="H19" s="310"/>
      <c r="I19" s="311"/>
      <c r="J19" s="113">
        <v>222220</v>
      </c>
      <c r="K19" s="37">
        <v>2700</v>
      </c>
      <c r="L19" s="114"/>
      <c r="M19" s="7"/>
    </row>
    <row r="20" spans="1:13" ht="15" customHeight="1" x14ac:dyDescent="0.25">
      <c r="A20" s="39"/>
      <c r="B20" s="307" t="s">
        <v>14</v>
      </c>
      <c r="C20" s="308"/>
      <c r="D20" s="308"/>
      <c r="E20" s="308"/>
      <c r="F20" s="308"/>
      <c r="G20" s="309"/>
      <c r="H20" s="310"/>
      <c r="I20" s="311"/>
      <c r="J20" s="113">
        <v>222500</v>
      </c>
      <c r="K20" s="37">
        <v>73800</v>
      </c>
      <c r="L20" s="114"/>
      <c r="M20" s="7"/>
    </row>
    <row r="21" spans="1:13" ht="15" customHeight="1" x14ac:dyDescent="0.25">
      <c r="A21" s="39"/>
      <c r="B21" s="302"/>
      <c r="C21" s="371"/>
      <c r="D21" s="371"/>
      <c r="E21" s="371"/>
      <c r="F21" s="371"/>
      <c r="G21" s="372"/>
      <c r="H21" s="113"/>
      <c r="I21" s="114"/>
      <c r="J21" s="148">
        <v>2229</v>
      </c>
      <c r="K21" s="37">
        <f>SUM(K22:K23)</f>
        <v>7300</v>
      </c>
      <c r="L21" s="114"/>
      <c r="M21" s="55"/>
    </row>
    <row r="22" spans="1:13" ht="15" customHeight="1" x14ac:dyDescent="0.25">
      <c r="A22" s="39"/>
      <c r="B22" s="307" t="s">
        <v>15</v>
      </c>
      <c r="C22" s="308"/>
      <c r="D22" s="308"/>
      <c r="E22" s="308"/>
      <c r="F22" s="308"/>
      <c r="G22" s="309"/>
      <c r="H22" s="310"/>
      <c r="I22" s="311"/>
      <c r="J22" s="113">
        <v>222980</v>
      </c>
      <c r="K22" s="37">
        <v>1500</v>
      </c>
      <c r="L22" s="114"/>
      <c r="M22" s="7"/>
    </row>
    <row r="23" spans="1:13" ht="15" customHeight="1" x14ac:dyDescent="0.25">
      <c r="A23" s="39"/>
      <c r="B23" s="307" t="s">
        <v>16</v>
      </c>
      <c r="C23" s="308"/>
      <c r="D23" s="308"/>
      <c r="E23" s="308"/>
      <c r="F23" s="308"/>
      <c r="G23" s="309"/>
      <c r="H23" s="310"/>
      <c r="I23" s="311"/>
      <c r="J23" s="113">
        <v>222990</v>
      </c>
      <c r="K23" s="37">
        <v>5800</v>
      </c>
      <c r="L23" s="114"/>
      <c r="M23" s="7"/>
    </row>
    <row r="24" spans="1:13" ht="15" customHeight="1" x14ac:dyDescent="0.25">
      <c r="A24" s="39"/>
      <c r="B24" s="307" t="s">
        <v>17</v>
      </c>
      <c r="C24" s="308"/>
      <c r="D24" s="308"/>
      <c r="E24" s="308"/>
      <c r="F24" s="308"/>
      <c r="G24" s="309"/>
      <c r="H24" s="310"/>
      <c r="I24" s="311"/>
      <c r="J24" s="113">
        <v>311120</v>
      </c>
      <c r="K24" s="37">
        <v>0</v>
      </c>
      <c r="L24" s="114"/>
      <c r="M24" s="7"/>
    </row>
    <row r="25" spans="1:13" ht="15" customHeight="1" x14ac:dyDescent="0.25">
      <c r="A25" s="39"/>
      <c r="B25" s="307" t="s">
        <v>18</v>
      </c>
      <c r="C25" s="308"/>
      <c r="D25" s="308"/>
      <c r="E25" s="308"/>
      <c r="F25" s="308"/>
      <c r="G25" s="309"/>
      <c r="H25" s="310"/>
      <c r="I25" s="311"/>
      <c r="J25" s="113">
        <v>314110</v>
      </c>
      <c r="K25" s="37">
        <v>136000</v>
      </c>
      <c r="L25" s="114"/>
      <c r="M25" s="7"/>
    </row>
    <row r="26" spans="1:13" ht="15" customHeight="1" x14ac:dyDescent="0.25">
      <c r="A26" s="39"/>
      <c r="B26" s="315" t="s">
        <v>19</v>
      </c>
      <c r="C26" s="316"/>
      <c r="D26" s="316"/>
      <c r="E26" s="316"/>
      <c r="F26" s="316"/>
      <c r="G26" s="317"/>
      <c r="H26" s="310"/>
      <c r="I26" s="311"/>
      <c r="J26" s="113">
        <v>316110</v>
      </c>
      <c r="K26" s="37">
        <v>108600</v>
      </c>
      <c r="L26" s="114"/>
      <c r="M26" s="7"/>
    </row>
    <row r="27" spans="1:13" ht="15" customHeight="1" x14ac:dyDescent="0.25">
      <c r="A27" s="39"/>
      <c r="B27" s="307" t="s">
        <v>22</v>
      </c>
      <c r="C27" s="308"/>
      <c r="D27" s="308"/>
      <c r="E27" s="308"/>
      <c r="F27" s="308"/>
      <c r="G27" s="309"/>
      <c r="H27" s="310"/>
      <c r="I27" s="311"/>
      <c r="J27" s="113">
        <v>334110</v>
      </c>
      <c r="K27" s="37">
        <v>4300</v>
      </c>
      <c r="L27" s="114"/>
      <c r="M27" s="7"/>
    </row>
    <row r="28" spans="1:13" ht="15" customHeight="1" x14ac:dyDescent="0.25">
      <c r="A28" s="39"/>
      <c r="B28" s="266"/>
      <c r="C28" s="267"/>
      <c r="D28" s="267"/>
      <c r="E28" s="267"/>
      <c r="F28" s="267"/>
      <c r="G28" s="268"/>
      <c r="H28" s="269"/>
      <c r="I28" s="270"/>
      <c r="J28" s="269">
        <v>335110</v>
      </c>
      <c r="K28" s="37">
        <v>14000</v>
      </c>
      <c r="L28" s="270"/>
      <c r="M28" s="271"/>
    </row>
    <row r="29" spans="1:13" ht="15" customHeight="1" x14ac:dyDescent="0.25">
      <c r="A29" s="39"/>
      <c r="B29" s="307" t="s">
        <v>24</v>
      </c>
      <c r="C29" s="308"/>
      <c r="D29" s="308"/>
      <c r="E29" s="308"/>
      <c r="F29" s="308"/>
      <c r="G29" s="309"/>
      <c r="H29" s="310"/>
      <c r="I29" s="311"/>
      <c r="J29" s="113">
        <v>336110</v>
      </c>
      <c r="K29" s="37">
        <v>92700</v>
      </c>
      <c r="L29" s="114"/>
      <c r="M29" s="7"/>
    </row>
    <row r="30" spans="1:13" ht="15" customHeight="1" x14ac:dyDescent="0.25">
      <c r="A30" s="39"/>
      <c r="B30" s="307" t="s">
        <v>25</v>
      </c>
      <c r="C30" s="308"/>
      <c r="D30" s="308"/>
      <c r="E30" s="308"/>
      <c r="F30" s="308"/>
      <c r="G30" s="309"/>
      <c r="H30" s="310"/>
      <c r="I30" s="311"/>
      <c r="J30" s="113">
        <v>337110</v>
      </c>
      <c r="K30" s="37">
        <v>6000</v>
      </c>
      <c r="L30" s="114"/>
      <c r="M30" s="7"/>
    </row>
    <row r="31" spans="1:13" ht="15" customHeight="1" x14ac:dyDescent="0.25">
      <c r="A31" s="39"/>
      <c r="B31" s="307" t="s">
        <v>26</v>
      </c>
      <c r="C31" s="308"/>
      <c r="D31" s="308"/>
      <c r="E31" s="308"/>
      <c r="F31" s="308"/>
      <c r="G31" s="309"/>
      <c r="H31" s="310"/>
      <c r="I31" s="311"/>
      <c r="J31" s="113">
        <v>338110</v>
      </c>
      <c r="K31" s="37">
        <v>81400</v>
      </c>
      <c r="L31" s="114"/>
      <c r="M31" s="7"/>
    </row>
    <row r="32" spans="1:13" ht="15" customHeight="1" x14ac:dyDescent="0.25">
      <c r="A32" s="39"/>
      <c r="B32" s="307" t="s">
        <v>75</v>
      </c>
      <c r="C32" s="308"/>
      <c r="D32" s="308"/>
      <c r="E32" s="308"/>
      <c r="F32" s="308"/>
      <c r="G32" s="309"/>
      <c r="H32" s="113"/>
      <c r="I32" s="114"/>
      <c r="J32" s="113">
        <v>339110</v>
      </c>
      <c r="K32" s="37">
        <v>6800</v>
      </c>
      <c r="L32" s="123"/>
      <c r="M32" s="20"/>
    </row>
    <row r="33" spans="1:13" ht="15" customHeight="1" x14ac:dyDescent="0.25">
      <c r="A33" s="39"/>
      <c r="B33" s="292" t="s">
        <v>28</v>
      </c>
      <c r="C33" s="293"/>
      <c r="D33" s="293"/>
      <c r="E33" s="293"/>
      <c r="F33" s="293"/>
      <c r="G33" s="294"/>
      <c r="H33" s="310"/>
      <c r="I33" s="311"/>
      <c r="J33" s="113"/>
      <c r="K33" s="36">
        <f>SUM(K24:M32)+K21+K20+K17+K12+K11+K10+K9+K8</f>
        <v>6016900</v>
      </c>
      <c r="L33" s="123"/>
      <c r="M33" s="20"/>
    </row>
    <row r="34" spans="1:13" s="23" customFormat="1" ht="15" customHeight="1" x14ac:dyDescent="0.25">
      <c r="A34" s="160"/>
      <c r="B34" s="302" t="s">
        <v>5</v>
      </c>
      <c r="C34" s="303"/>
      <c r="D34" s="303"/>
      <c r="E34" s="303"/>
      <c r="F34" s="303"/>
      <c r="G34" s="304"/>
      <c r="H34" s="113"/>
      <c r="I34" s="114"/>
      <c r="J34" s="116">
        <v>211180</v>
      </c>
      <c r="K34" s="53">
        <v>198700</v>
      </c>
      <c r="L34" s="15"/>
      <c r="M34" s="15"/>
    </row>
    <row r="35" spans="1:13" ht="15" customHeight="1" x14ac:dyDescent="0.25">
      <c r="A35" s="38"/>
      <c r="B35" s="302" t="s">
        <v>6</v>
      </c>
      <c r="C35" s="303"/>
      <c r="D35" s="303"/>
      <c r="E35" s="303"/>
      <c r="F35" s="303"/>
      <c r="G35" s="304"/>
      <c r="H35" s="113"/>
      <c r="I35" s="114"/>
      <c r="J35" s="116">
        <v>212100</v>
      </c>
      <c r="K35" s="53">
        <v>45700</v>
      </c>
    </row>
    <row r="36" spans="1:13" ht="15" customHeight="1" x14ac:dyDescent="0.25">
      <c r="A36" s="38"/>
      <c r="B36" s="302" t="s">
        <v>7</v>
      </c>
      <c r="C36" s="303"/>
      <c r="D36" s="303"/>
      <c r="E36" s="303"/>
      <c r="F36" s="303"/>
      <c r="G36" s="304"/>
      <c r="H36" s="113"/>
      <c r="I36" s="114"/>
      <c r="J36" s="116">
        <v>212210</v>
      </c>
      <c r="K36" s="53">
        <v>8900</v>
      </c>
    </row>
    <row r="37" spans="1:13" ht="15" customHeight="1" x14ac:dyDescent="0.25">
      <c r="A37" s="38"/>
      <c r="B37" s="302" t="s">
        <v>27</v>
      </c>
      <c r="C37" s="303"/>
      <c r="D37" s="303"/>
      <c r="E37" s="303"/>
      <c r="F37" s="303"/>
      <c r="G37" s="304"/>
      <c r="H37" s="113"/>
      <c r="I37" s="114"/>
      <c r="J37" s="116">
        <v>273500</v>
      </c>
      <c r="K37" s="53">
        <v>1000</v>
      </c>
    </row>
    <row r="38" spans="1:13" ht="15" customHeight="1" x14ac:dyDescent="0.25">
      <c r="A38" s="38"/>
      <c r="B38" s="302" t="s">
        <v>21</v>
      </c>
      <c r="C38" s="303"/>
      <c r="D38" s="303"/>
      <c r="E38" s="303"/>
      <c r="F38" s="303"/>
      <c r="G38" s="304"/>
      <c r="H38" s="113"/>
      <c r="I38" s="114"/>
      <c r="J38" s="116">
        <v>333110</v>
      </c>
      <c r="K38" s="53">
        <v>2316500</v>
      </c>
    </row>
    <row r="39" spans="1:13" ht="15" customHeight="1" x14ac:dyDescent="0.25">
      <c r="A39" s="38"/>
      <c r="B39" s="330" t="s">
        <v>84</v>
      </c>
      <c r="C39" s="331"/>
      <c r="D39" s="331"/>
      <c r="E39" s="331"/>
      <c r="F39" s="331"/>
      <c r="G39" s="332"/>
      <c r="H39" s="113"/>
      <c r="I39" s="114"/>
      <c r="J39" s="116"/>
      <c r="K39" s="53">
        <f>SUM(K34:K38)</f>
        <v>2570800</v>
      </c>
    </row>
    <row r="40" spans="1:13" ht="15" customHeight="1" thickBot="1" x14ac:dyDescent="0.3">
      <c r="A40" s="40"/>
      <c r="B40" s="364" t="s">
        <v>85</v>
      </c>
      <c r="C40" s="364"/>
      <c r="D40" s="364"/>
      <c r="E40" s="364"/>
      <c r="F40" s="364"/>
      <c r="G40" s="364"/>
      <c r="H40" s="159"/>
      <c r="I40" s="149"/>
      <c r="J40" s="119"/>
      <c r="K40" s="48">
        <f>SUM(K33+K39)</f>
        <v>8587700</v>
      </c>
    </row>
    <row r="41" spans="1:13" ht="15" customHeight="1" x14ac:dyDescent="0.25">
      <c r="A41" s="9"/>
      <c r="B41" s="77"/>
      <c r="C41" s="77"/>
      <c r="D41" s="77"/>
      <c r="E41" s="77"/>
      <c r="F41" s="77"/>
      <c r="G41" s="77"/>
      <c r="H41" s="78"/>
      <c r="I41" s="78"/>
      <c r="J41" s="78"/>
      <c r="K41" s="79"/>
    </row>
    <row r="42" spans="1:13" ht="15" customHeight="1" x14ac:dyDescent="0.25">
      <c r="B42" s="373" t="s">
        <v>30</v>
      </c>
      <c r="C42" s="373"/>
      <c r="D42" s="373"/>
      <c r="E42" s="373"/>
      <c r="F42" s="373"/>
      <c r="G42" s="373"/>
      <c r="H42" s="373"/>
      <c r="I42" s="373"/>
      <c r="J42" s="373"/>
      <c r="K42" s="373"/>
    </row>
    <row r="43" spans="1:13" ht="15" customHeight="1" x14ac:dyDescent="0.25">
      <c r="B43" s="368" t="s">
        <v>0</v>
      </c>
      <c r="C43" s="369"/>
      <c r="D43" s="370"/>
      <c r="E43" s="310" t="s">
        <v>1</v>
      </c>
      <c r="F43" s="347"/>
      <c r="G43" s="347"/>
      <c r="H43" s="347"/>
      <c r="I43" s="347"/>
      <c r="J43" s="347"/>
      <c r="K43" s="366" t="s">
        <v>4</v>
      </c>
    </row>
    <row r="44" spans="1:13" ht="15" customHeight="1" x14ac:dyDescent="0.25">
      <c r="B44" s="278"/>
      <c r="C44" s="358"/>
      <c r="D44" s="359"/>
      <c r="E44" s="7" t="s">
        <v>31</v>
      </c>
      <c r="F44" s="7" t="s">
        <v>32</v>
      </c>
      <c r="G44" s="352" t="s">
        <v>33</v>
      </c>
      <c r="H44" s="353"/>
      <c r="I44" s="7"/>
      <c r="J44" s="98" t="s">
        <v>34</v>
      </c>
      <c r="K44" s="367"/>
    </row>
    <row r="45" spans="1:13" ht="15" customHeight="1" x14ac:dyDescent="0.25">
      <c r="B45" s="310"/>
      <c r="C45" s="347"/>
      <c r="D45" s="311"/>
      <c r="E45" s="8"/>
      <c r="F45" s="8"/>
      <c r="G45" s="310"/>
      <c r="H45" s="311"/>
      <c r="I45" s="8"/>
      <c r="J45" s="9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255" t="s">
        <v>109</v>
      </c>
    </row>
    <row r="49" spans="2:11" x14ac:dyDescent="0.25">
      <c r="B49" s="87"/>
      <c r="C49" s="87"/>
      <c r="D49" s="8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255" t="s">
        <v>87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57" t="s">
        <v>115</v>
      </c>
      <c r="C52" s="157"/>
      <c r="D52" s="157"/>
      <c r="E52" s="10"/>
      <c r="F52" s="10"/>
      <c r="G52" s="10"/>
      <c r="H52" s="10"/>
      <c r="I52" s="10"/>
      <c r="J52" s="10"/>
      <c r="K52" s="10"/>
    </row>
  </sheetData>
  <mergeCells count="67">
    <mergeCell ref="K5:K6"/>
    <mergeCell ref="B7:G7"/>
    <mergeCell ref="B9:G9"/>
    <mergeCell ref="H9:I9"/>
    <mergeCell ref="B8:G8"/>
    <mergeCell ref="H8:I8"/>
    <mergeCell ref="B14:G14"/>
    <mergeCell ref="H14:I14"/>
    <mergeCell ref="D2:J2"/>
    <mergeCell ref="C3:J3"/>
    <mergeCell ref="B5:G6"/>
    <mergeCell ref="H5:J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30:G30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5:G25"/>
    <mergeCell ref="H25:I25"/>
    <mergeCell ref="B26:G26"/>
    <mergeCell ref="H26:I26"/>
    <mergeCell ref="B40:G40"/>
    <mergeCell ref="A5:A6"/>
    <mergeCell ref="B31:G31"/>
    <mergeCell ref="H31:I31"/>
    <mergeCell ref="B33:G33"/>
    <mergeCell ref="H33:I33"/>
    <mergeCell ref="B29:G29"/>
    <mergeCell ref="H29:I29"/>
    <mergeCell ref="B32:G32"/>
    <mergeCell ref="B39:G39"/>
    <mergeCell ref="B34:G34"/>
    <mergeCell ref="B35:G35"/>
    <mergeCell ref="B36:G36"/>
    <mergeCell ref="B37:G37"/>
    <mergeCell ref="B38:G38"/>
    <mergeCell ref="B45:D45"/>
    <mergeCell ref="G45:H45"/>
    <mergeCell ref="B42:K42"/>
    <mergeCell ref="B43:D44"/>
    <mergeCell ref="E43:J43"/>
    <mergeCell ref="K43:K44"/>
    <mergeCell ref="G44:H44"/>
  </mergeCells>
  <pageMargins left="0.25" right="0.25" top="0.34" bottom="0.2" header="0.2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30</vt:lpstr>
      <vt:lpstr>32</vt:lpstr>
      <vt:lpstr>67</vt:lpstr>
      <vt:lpstr>128</vt:lpstr>
      <vt:lpstr>130</vt:lpstr>
      <vt:lpstr>135</vt:lpstr>
      <vt:lpstr>138</vt:lpstr>
      <vt:lpstr>149</vt:lpstr>
      <vt:lpstr>161</vt:lpstr>
      <vt:lpstr>177</vt:lpstr>
      <vt:lpstr>179</vt:lpstr>
      <vt:lpstr>184</vt:lpstr>
      <vt:lpstr>188</vt:lpstr>
      <vt:lpstr>197</vt:lpstr>
      <vt:lpstr>155</vt:lpstr>
      <vt:lpstr>211</vt:lpstr>
      <vt:lpstr>212</vt:lpstr>
      <vt:lpstr>225</vt:lpstr>
      <vt:lpstr>82</vt:lpstr>
      <vt:lpstr>83</vt:lpstr>
      <vt:lpstr>95</vt:lpstr>
      <vt:lpstr>St.GR</vt:lpstr>
      <vt:lpstr>338</vt:lpstr>
      <vt:lpstr>D</vt:lpstr>
      <vt:lpstr>P.Z</vt:lpstr>
      <vt:lpstr>CCC</vt:lpstr>
      <vt:lpstr>Cont.centr</vt:lpstr>
      <vt:lpstr>Cm</vt:lpstr>
      <vt:lpstr>Ser.des</vt:lpstr>
      <vt:lpstr>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2020-01-17T12:31:42Z</cp:lastPrinted>
  <dcterms:created xsi:type="dcterms:W3CDTF">2016-07-21T12:03:38Z</dcterms:created>
  <dcterms:modified xsi:type="dcterms:W3CDTF">2020-01-20T08:08:01Z</dcterms:modified>
</cp:coreProperties>
</file>