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0496" windowHeight="7752"/>
  </bookViews>
  <sheets>
    <sheet name="18-19" sheetId="5"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62913"/>
</workbook>
</file>

<file path=xl/calcChain.xml><?xml version="1.0" encoding="utf-8"?>
<calcChain xmlns="http://schemas.openxmlformats.org/spreadsheetml/2006/main">
  <c r="S357" i="5" l="1"/>
  <c r="R357" i="5"/>
  <c r="C383" i="5" l="1"/>
  <c r="V235" i="5" l="1"/>
  <c r="U235" i="5"/>
  <c r="V234" i="5"/>
  <c r="U234" i="5"/>
  <c r="U356" i="5"/>
  <c r="U355" i="5"/>
  <c r="S355" i="5"/>
  <c r="R355" i="5"/>
  <c r="V295" i="5" l="1"/>
  <c r="Q295" i="5"/>
  <c r="N295" i="5"/>
  <c r="C295" i="5"/>
  <c r="C294" i="5"/>
  <c r="U202" i="5"/>
  <c r="T202" i="5"/>
  <c r="R202" i="5"/>
  <c r="O202" i="5"/>
  <c r="N202" i="5"/>
  <c r="K202" i="5"/>
  <c r="C202" i="5"/>
  <c r="V201" i="5"/>
  <c r="U201" i="5"/>
  <c r="T201" i="5"/>
  <c r="S201" i="5"/>
  <c r="C201" i="5"/>
  <c r="C180" i="5"/>
  <c r="C179" i="5"/>
  <c r="P118" i="5"/>
  <c r="P116" i="5"/>
  <c r="P115" i="5"/>
  <c r="C107" i="5"/>
  <c r="C106" i="5"/>
  <c r="C105" i="5"/>
  <c r="C104" i="5"/>
  <c r="S395" i="5"/>
  <c r="R395" i="5"/>
  <c r="Q395" i="5"/>
  <c r="P395" i="5"/>
  <c r="O395" i="5"/>
  <c r="N395" i="5"/>
  <c r="M395" i="5"/>
  <c r="L395" i="5"/>
  <c r="K395" i="5"/>
  <c r="J395" i="5"/>
  <c r="I395" i="5"/>
  <c r="H395" i="5"/>
  <c r="G395" i="5"/>
  <c r="F395" i="5"/>
  <c r="E395" i="5"/>
  <c r="D395" i="5"/>
  <c r="C395" i="5"/>
  <c r="B395" i="5"/>
  <c r="U394" i="5"/>
  <c r="T394" i="5"/>
  <c r="U393" i="5"/>
  <c r="T393" i="5"/>
  <c r="U392" i="5"/>
  <c r="T392" i="5"/>
  <c r="U391" i="5"/>
  <c r="T391" i="5"/>
  <c r="V383" i="5"/>
  <c r="U383" i="5"/>
  <c r="T383" i="5"/>
  <c r="S383" i="5"/>
  <c r="R383" i="5"/>
  <c r="Q383" i="5"/>
  <c r="P383" i="5"/>
  <c r="O383" i="5"/>
  <c r="N383" i="5"/>
  <c r="M383" i="5"/>
  <c r="L383" i="5"/>
  <c r="K383" i="5"/>
  <c r="J383" i="5"/>
  <c r="I383" i="5"/>
  <c r="H383" i="5"/>
  <c r="G383" i="5"/>
  <c r="F383" i="5"/>
  <c r="E383" i="5"/>
  <c r="D383" i="5"/>
  <c r="M318" i="5"/>
  <c r="C315" i="5"/>
  <c r="E305" i="5" s="1"/>
  <c r="O308" i="5"/>
  <c r="K308" i="5"/>
  <c r="F308" i="5"/>
  <c r="E308" i="5"/>
  <c r="C308" i="5"/>
  <c r="N308" i="5"/>
  <c r="M308" i="5"/>
  <c r="L308" i="5"/>
  <c r="J308" i="5"/>
  <c r="D308" i="5"/>
  <c r="F305" i="5"/>
  <c r="V296" i="5"/>
  <c r="Q296" i="5"/>
  <c r="N296" i="5"/>
  <c r="M248" i="5"/>
  <c r="U236" i="5"/>
  <c r="N225" i="5"/>
  <c r="M225" i="5"/>
  <c r="L225" i="5"/>
  <c r="K225" i="5"/>
  <c r="J225" i="5"/>
  <c r="I225" i="5"/>
  <c r="H225" i="5"/>
  <c r="G225" i="5"/>
  <c r="F225" i="5"/>
  <c r="E225" i="5"/>
  <c r="D225" i="5"/>
  <c r="C225" i="5"/>
  <c r="O224" i="5"/>
  <c r="O223" i="5"/>
  <c r="O222" i="5"/>
  <c r="O221" i="5"/>
  <c r="U214" i="5"/>
  <c r="U213" i="5"/>
  <c r="U212" i="5"/>
  <c r="U211" i="5"/>
  <c r="U203" i="5"/>
  <c r="T203" i="5"/>
  <c r="V203" i="5"/>
  <c r="S203" i="5"/>
  <c r="C181" i="5"/>
  <c r="V202" i="5" l="1"/>
  <c r="S202" i="5"/>
  <c r="O225" i="5"/>
  <c r="T395" i="5"/>
  <c r="U395" i="5"/>
  <c r="C7" i="3" l="1"/>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alcChain>
</file>

<file path=xl/sharedStrings.xml><?xml version="1.0" encoding="utf-8"?>
<sst xmlns="http://schemas.openxmlformats.org/spreadsheetml/2006/main" count="2028" uniqueCount="1388">
  <si>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</si>
  <si>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</si>
  <si>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</si>
  <si>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</si>
  <si>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</si>
  <si>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</si>
  <si>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</si>
  <si>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</si>
  <si>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</si>
  <si>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</si>
  <si>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</si>
  <si>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</si>
  <si>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</si>
  <si>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</si>
  <si>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</si>
  <si>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</si>
  <si>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</si>
  <si>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</si>
  <si>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</si>
  <si>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</si>
  <si>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</si>
  <si>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</si>
  <si>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</si>
  <si>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</si>
  <si>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</si>
  <si>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</si>
  <si>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</si>
  <si>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</si>
  <si>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</si>
  <si>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</si>
  <si>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</si>
  <si>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</si>
  <si>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</si>
  <si>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</si>
  <si>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</si>
  <si>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</si>
  <si>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</si>
  <si>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</si>
  <si>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</si>
  <si>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</si>
  <si>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</si>
  <si>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</si>
  <si>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</si>
  <si>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</si>
  <si>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</si>
  <si>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</si>
  <si>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</si>
  <si>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</si>
  <si>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</si>
  <si>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</si>
  <si>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</si>
  <si>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</si>
  <si>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</si>
  <si>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</si>
  <si>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</si>
  <si>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</si>
  <si>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</si>
  <si>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</si>
  <si>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</si>
  <si>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</si>
  <si>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</si>
  <si>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</si>
  <si>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</si>
  <si>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</si>
  <si>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</si>
  <si>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</si>
  <si>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</si>
  <si>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</si>
  <si>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</si>
  <si>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</si>
  <si>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</si>
  <si>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</si>
  <si>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</si>
  <si>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</si>
  <si>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</si>
  <si>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</si>
  <si>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</si>
  <si>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</si>
  <si>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</si>
  <si>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</si>
  <si>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</si>
  <si>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</si>
  <si>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</si>
  <si>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</si>
  <si>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</si>
  <si>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</si>
  <si>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</si>
  <si>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</si>
  <si>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</si>
  <si>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</si>
  <si>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</si>
  <si>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</si>
  <si>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</si>
  <si>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</si>
  <si>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</si>
  <si>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</si>
  <si>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</si>
  <si>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</si>
  <si>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</si>
  <si>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</si>
  <si>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</si>
  <si>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</si>
  <si>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</si>
  <si>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</si>
  <si>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</si>
  <si>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</si>
  <si>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</si>
  <si>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</si>
  <si>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</si>
  <si>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</si>
  <si>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</si>
  <si>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</si>
  <si>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</si>
  <si>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</si>
  <si>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</si>
  <si>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</si>
  <si>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</si>
  <si>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</si>
  <si>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</si>
  <si>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</si>
  <si>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</si>
  <si>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</si>
  <si>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</si>
  <si>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</si>
  <si>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</si>
  <si>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</si>
  <si>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</si>
  <si>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</si>
  <si>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</si>
  <si>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</si>
  <si>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</si>
  <si>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</si>
  <si>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</si>
  <si>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</si>
  <si>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</si>
  <si>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</si>
  <si>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</si>
  <si>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</si>
  <si>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</si>
  <si>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</si>
  <si>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</si>
  <si>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</si>
  <si>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</si>
  <si>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</si>
  <si>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</si>
  <si>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</si>
  <si>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</si>
  <si>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</si>
  <si>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</si>
  <si>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</si>
  <si>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</si>
  <si>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</si>
  <si>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</si>
  <si>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</si>
  <si>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</si>
  <si>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</si>
  <si>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</si>
  <si>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</si>
  <si>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</si>
  <si>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</si>
  <si>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</si>
  <si>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</si>
  <si>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</si>
  <si>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</si>
  <si>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</si>
  <si>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</si>
  <si>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</si>
  <si>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</si>
  <si>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</si>
  <si>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</si>
  <si>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</si>
  <si>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</si>
  <si>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</si>
  <si>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</si>
  <si>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</si>
  <si>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</si>
  <si>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</si>
  <si>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</si>
  <si>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</si>
  <si>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</si>
  <si>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</si>
  <si>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</si>
  <si>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</si>
  <si>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</si>
  <si>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</si>
  <si>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</si>
  <si>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</si>
  <si>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</si>
  <si>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</si>
  <si>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</si>
  <si>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</si>
  <si>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</si>
  <si>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</si>
  <si>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</si>
  <si>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</si>
  <si>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</si>
  <si>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</si>
  <si>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</si>
  <si>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</si>
  <si>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</si>
  <si>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</si>
  <si>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</si>
  <si>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</si>
  <si>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</si>
  <si>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</si>
  <si>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</si>
  <si>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</si>
  <si>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</si>
  <si>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</si>
  <si>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</si>
  <si>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</si>
  <si>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</si>
  <si>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</si>
  <si>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</si>
  <si>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</si>
  <si>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</si>
  <si>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</si>
  <si>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</si>
  <si>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</si>
  <si>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</si>
  <si>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</si>
  <si>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</si>
  <si>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</si>
  <si>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</si>
  <si>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</si>
  <si>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</si>
  <si>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</si>
  <si>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</si>
  <si>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</si>
  <si>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</si>
  <si>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</si>
  <si>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</si>
  <si>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</si>
  <si>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</si>
  <si>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</si>
  <si>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</si>
  <si>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</si>
  <si>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</si>
  <si>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</si>
  <si>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</si>
  <si>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</si>
  <si>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</si>
  <si>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</si>
  <si>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</si>
  <si>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</si>
  <si>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</si>
  <si>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</si>
  <si>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</si>
  <si>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</si>
  <si>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</si>
  <si>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</si>
  <si>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</si>
  <si>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</si>
  <si>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</si>
  <si>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</si>
  <si>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</si>
  <si>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</si>
  <si>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</si>
  <si>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</si>
  <si>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</si>
  <si>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</si>
  <si>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</si>
  <si>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</si>
  <si>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</si>
  <si>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</si>
  <si>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</si>
  <si>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</si>
  <si>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</si>
  <si>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</si>
  <si>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</si>
  <si>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</si>
  <si>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</si>
  <si>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</si>
  <si>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</si>
  <si>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</si>
  <si>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</si>
  <si>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</si>
  <si>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</si>
  <si>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</si>
  <si>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</si>
  <si>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</si>
  <si>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</si>
  <si>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</si>
  <si>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</si>
  <si>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</si>
  <si>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</si>
  <si>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</si>
  <si>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</si>
  <si>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</si>
  <si>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</si>
  <si>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</si>
  <si>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</si>
  <si>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</si>
  <si>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</si>
  <si>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</si>
  <si>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</si>
  <si>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</si>
  <si>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</si>
  <si>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</si>
  <si>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</si>
  <si>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</si>
  <si>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</si>
  <si>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</si>
  <si>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</si>
  <si>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</si>
  <si>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</si>
  <si>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</si>
  <si>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</si>
  <si>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</si>
  <si>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</si>
  <si>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</si>
  <si>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</si>
  <si>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</si>
  <si>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</si>
  <si>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</si>
  <si>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</si>
  <si>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</si>
  <si>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</si>
  <si>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</si>
  <si>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</si>
  <si>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</si>
  <si>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</si>
  <si>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</si>
  <si>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</si>
  <si>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</si>
  <si>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</si>
  <si>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</si>
  <si>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</si>
  <si>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</si>
  <si>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</si>
  <si>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</si>
  <si>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</si>
  <si>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</si>
  <si>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</si>
  <si>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</si>
  <si>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</si>
  <si>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</si>
  <si>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</si>
  <si>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</si>
  <si>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</si>
  <si>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</si>
  <si>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</si>
  <si>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</si>
  <si>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</si>
  <si>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</si>
  <si>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</si>
  <si>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</si>
  <si>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</si>
  <si>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</si>
  <si>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</si>
  <si>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</si>
  <si>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</si>
  <si>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</si>
  <si>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</si>
  <si>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</si>
  <si>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</si>
  <si>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</si>
  <si>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</si>
  <si>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</si>
  <si>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</si>
  <si>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</si>
  <si>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</si>
  <si>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</si>
  <si>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</si>
  <si>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</si>
  <si>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</si>
  <si>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</si>
  <si>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</si>
  <si>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</si>
  <si>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</si>
  <si>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</si>
  <si>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</si>
  <si>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</si>
  <si>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</si>
  <si>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</si>
  <si>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</si>
  <si>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</si>
  <si>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</si>
  <si>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</si>
  <si>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</si>
  <si>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</si>
  <si>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</si>
  <si>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</si>
  <si>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</si>
  <si>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</si>
  <si>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</si>
  <si>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</si>
  <si>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</si>
  <si>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</si>
  <si>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</si>
  <si>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</si>
  <si>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</si>
  <si>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</si>
  <si>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</si>
  <si>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</si>
  <si>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</si>
  <si>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</si>
  <si>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</si>
  <si>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</si>
  <si>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</si>
  <si>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</si>
  <si>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</si>
  <si>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</si>
  <si>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</si>
  <si>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</si>
  <si>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</si>
  <si>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</si>
  <si>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</si>
  <si>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</si>
  <si>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</si>
  <si>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</si>
  <si>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</si>
  <si>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</si>
  <si>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</si>
  <si>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</si>
  <si>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</si>
  <si>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</si>
  <si>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</si>
  <si>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</si>
  <si>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</si>
  <si>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</si>
  <si>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</si>
  <si>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</si>
  <si>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</si>
  <si>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</si>
  <si>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</si>
  <si>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</si>
  <si>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</si>
  <si>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</si>
  <si>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</si>
  <si>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</si>
  <si>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</si>
  <si>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</si>
  <si>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</si>
  <si>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</si>
  <si>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</si>
  <si>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</si>
  <si>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</si>
  <si>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</si>
  <si>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</si>
  <si>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</si>
  <si>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</si>
  <si>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</si>
  <si>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</si>
  <si>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</si>
  <si>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</si>
  <si>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</si>
  <si>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</si>
  <si>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</si>
  <si>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</si>
  <si>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</si>
  <si>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</si>
  <si>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</si>
  <si>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</si>
  <si>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</si>
  <si>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</si>
  <si>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</si>
  <si>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</si>
  <si>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</si>
  <si>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</si>
  <si>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</si>
  <si>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</si>
  <si>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</si>
  <si>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</si>
  <si>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</si>
  <si>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</si>
  <si>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</si>
  <si>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</si>
  <si>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</si>
  <si>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</si>
  <si>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</si>
  <si>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</si>
  <si>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</si>
  <si>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</si>
  <si>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</si>
  <si>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</si>
  <si>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</si>
  <si>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</si>
  <si>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</si>
  <si>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</si>
  <si>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</si>
  <si>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</si>
  <si>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</si>
  <si>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</si>
  <si>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</si>
  <si>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</si>
  <si>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</si>
  <si>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</si>
  <si>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</si>
  <si>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</si>
  <si>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</si>
  <si>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</si>
  <si>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</si>
  <si>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</si>
  <si>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</si>
  <si>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</si>
  <si>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</si>
  <si>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</si>
  <si>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</si>
  <si>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</si>
  <si>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</si>
  <si>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</si>
  <si>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</si>
  <si>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</si>
  <si>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</si>
  <si>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</si>
  <si>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</si>
  <si>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</si>
  <si>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</si>
  <si>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</si>
  <si>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</si>
  <si>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</si>
  <si>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</si>
  <si>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</si>
  <si>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</si>
  <si>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</si>
  <si>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</si>
  <si>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</si>
  <si>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</si>
  <si>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</si>
  <si>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</si>
  <si>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</si>
  <si>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</si>
  <si>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</si>
  <si>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</si>
  <si>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</si>
  <si>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</si>
  <si>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</si>
  <si>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</si>
  <si>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</si>
  <si>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</si>
  <si>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</si>
  <si>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</si>
  <si>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</si>
  <si>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</si>
  <si>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</si>
  <si>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</si>
  <si>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</si>
  <si>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</si>
  <si>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</si>
  <si>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</si>
  <si>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</si>
  <si>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</si>
  <si>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</si>
  <si>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</si>
  <si>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</si>
  <si>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</si>
  <si>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</si>
  <si>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</si>
  <si>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</si>
  <si>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</si>
  <si>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</si>
  <si>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</si>
  <si>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</si>
  <si>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</si>
  <si>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</si>
  <si>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</si>
  <si>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</si>
  <si>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</si>
  <si>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</si>
  <si>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</si>
  <si>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</si>
  <si>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</si>
  <si>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</si>
  <si>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</si>
  <si>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</si>
  <si>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</si>
  <si>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</si>
  <si>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</si>
  <si>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</si>
  <si>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</si>
  <si>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</si>
  <si>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</si>
  <si>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</si>
  <si>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</si>
  <si>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</si>
  <si>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</si>
  <si>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</si>
  <si>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</si>
  <si>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</si>
  <si>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</si>
  <si>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</si>
  <si>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</si>
  <si>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</si>
  <si>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</si>
  <si>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</si>
  <si>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</si>
  <si>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</si>
  <si>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</si>
  <si>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</si>
  <si>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</si>
  <si>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</si>
  <si>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</si>
  <si>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</si>
  <si>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</si>
  <si>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</si>
  <si>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</si>
  <si>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</si>
  <si>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</si>
  <si>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</si>
  <si>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</si>
  <si>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</si>
  <si>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</si>
  <si>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</si>
  <si>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</si>
  <si>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</si>
  <si>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</si>
  <si>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</si>
  <si>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</si>
  <si>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</si>
  <si>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</si>
  <si>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</si>
  <si>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</si>
  <si>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</si>
  <si>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</si>
  <si>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</si>
  <si>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</si>
  <si>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</si>
  <si>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</si>
  <si>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</si>
  <si>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</si>
  <si>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</si>
  <si>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</si>
  <si>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</si>
  <si>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</si>
  <si>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</si>
  <si>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</si>
  <si>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</si>
  <si>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</si>
  <si>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</si>
  <si>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</si>
  <si>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</si>
  <si>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</si>
  <si>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</si>
  <si>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</si>
  <si>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</si>
  <si>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</si>
  <si>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</si>
  <si>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</si>
  <si>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</si>
  <si>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</si>
  <si>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</si>
  <si>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</si>
  <si>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</si>
  <si>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</si>
  <si>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</si>
  <si>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</si>
  <si>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</si>
  <si>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</si>
  <si>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</si>
  <si>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</si>
  <si>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</si>
  <si>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</si>
  <si>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</si>
  <si>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</si>
  <si>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</si>
  <si>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</si>
  <si>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</si>
  <si>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</si>
  <si>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</si>
  <si>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</si>
  <si>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</si>
  <si>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</si>
  <si>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</si>
  <si>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</si>
  <si>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</si>
  <si>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</si>
  <si>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</si>
  <si>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</si>
  <si>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</si>
  <si>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</si>
  <si>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</si>
  <si>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</si>
  <si>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</si>
  <si>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</si>
  <si>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</si>
  <si>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</si>
  <si>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</si>
  <si>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</si>
  <si>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</si>
  <si>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</si>
  <si>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</si>
  <si>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</si>
  <si>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</si>
  <si>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</si>
  <si>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</si>
  <si>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</si>
  <si>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</si>
  <si>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</si>
  <si>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</si>
  <si>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</si>
  <si>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</si>
  <si>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</si>
  <si>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</si>
  <si>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</si>
  <si>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</si>
  <si>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</si>
  <si>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</si>
  <si>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</si>
  <si>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</si>
  <si>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</si>
  <si>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</si>
  <si>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</si>
  <si>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</si>
  <si>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</si>
  <si>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</si>
  <si>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</si>
  <si>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</si>
  <si>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</si>
  <si>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</si>
  <si>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</si>
  <si>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</si>
  <si>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</si>
  <si>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</si>
  <si>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</si>
  <si>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</si>
  <si>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</si>
  <si>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</si>
  <si>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</si>
  <si>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</si>
  <si>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</si>
  <si>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</si>
  <si>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</si>
  <si>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</si>
  <si>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</si>
  <si>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</si>
  <si>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</si>
  <si>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</si>
  <si>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</si>
  <si>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</si>
  <si>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</si>
  <si>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</si>
  <si>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</si>
  <si>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</si>
  <si>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</si>
  <si>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</si>
  <si>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</si>
  <si>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</si>
  <si>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</si>
  <si>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</si>
  <si>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</si>
  <si>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</si>
  <si>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</si>
  <si>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</si>
  <si>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</si>
  <si>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</si>
  <si>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</si>
  <si>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</si>
  <si>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</si>
  <si>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</si>
  <si>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</si>
  <si>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</si>
  <si>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</si>
  <si>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</si>
  <si>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</si>
  <si>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</si>
  <si>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</si>
  <si>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</si>
  <si>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</si>
  <si>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</si>
  <si>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</si>
  <si>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</si>
  <si>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</si>
  <si>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</si>
  <si>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</si>
  <si>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</si>
  <si>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</si>
  <si>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</si>
  <si>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</si>
  <si>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</si>
  <si>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</si>
  <si>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</si>
  <si>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</si>
  <si>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</si>
  <si>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</si>
  <si>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</si>
  <si>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</si>
  <si>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</si>
  <si>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</si>
  <si>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</si>
  <si>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</si>
  <si>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</si>
  <si>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</si>
  <si>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</si>
  <si>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</si>
  <si>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</si>
  <si>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</si>
  <si>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</si>
  <si>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</si>
  <si>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</si>
  <si>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</si>
  <si>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</si>
  <si>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</si>
  <si>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</si>
  <si>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</si>
  <si>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</si>
  <si>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</si>
  <si>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</si>
  <si>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</si>
  <si>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</si>
  <si>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</si>
  <si>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</si>
  <si>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</si>
  <si>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</si>
  <si>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</si>
  <si>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</si>
  <si>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</si>
  <si>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</si>
  <si>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</si>
  <si>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</si>
  <si>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</si>
  <si>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</si>
  <si>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</si>
  <si>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</si>
  <si>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</si>
  <si>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</si>
  <si>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</si>
  <si>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</si>
  <si>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</si>
  <si>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</si>
  <si>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</si>
  <si>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</si>
  <si>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</si>
  <si>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</si>
  <si>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</si>
  <si>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</si>
  <si>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</si>
  <si>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</si>
  <si>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</si>
  <si>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</si>
  <si>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</si>
  <si>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</si>
  <si>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</si>
  <si>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</si>
  <si>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</si>
  <si>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</si>
  <si>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</si>
  <si>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</si>
  <si>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</si>
  <si>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</si>
  <si>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</si>
  <si>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</si>
  <si>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</si>
  <si>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</si>
  <si>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</si>
  <si>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</si>
  <si>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</si>
  <si>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</si>
  <si>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</si>
  <si>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</si>
  <si>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</si>
  <si>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</si>
  <si>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</si>
  <si>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</si>
  <si>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</si>
  <si>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</si>
  <si>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</si>
  <si>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</si>
  <si>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</si>
  <si>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</si>
  <si>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</si>
  <si>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</si>
  <si>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</si>
  <si>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</si>
  <si>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</si>
  <si>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</si>
  <si>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</si>
  <si>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</si>
  <si>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</si>
  <si>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</si>
  <si>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</si>
  <si>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</si>
  <si>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</si>
  <si>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</si>
  <si>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</si>
  <si>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</si>
  <si>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</si>
  <si>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</si>
  <si>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</si>
  <si>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</si>
  <si>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</si>
  <si>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</si>
  <si>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</si>
  <si>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</si>
  <si>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</si>
  <si>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</si>
  <si>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</si>
  <si>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</si>
  <si>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</si>
  <si>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</si>
  <si>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</si>
  <si>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</si>
  <si>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</si>
  <si>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</si>
  <si>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</si>
  <si>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</si>
  <si>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</si>
  <si>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</si>
  <si>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</si>
  <si>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</si>
  <si>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</si>
  <si>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</si>
  <si>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</si>
  <si>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</si>
  <si>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</si>
  <si>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</si>
  <si>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</si>
  <si>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</si>
  <si>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</si>
  <si>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</si>
  <si>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</si>
  <si>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</si>
  <si>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</si>
  <si>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</si>
  <si>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</si>
  <si>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</si>
  <si>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10.09.2017</t>
  </si>
  <si>
    <t>31.05.2018</t>
  </si>
  <si>
    <t>1.6. Mişcarea şi transferul elevilor pentru anii de studii 2015-2016, 2016-2017, 2017-2018</t>
  </si>
  <si>
    <t>1.12.2. Repartizarea elevilor din clasele liceale pe profiluri pentru anii de studii 2015-2016, 2016-2017,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</si>
  <si>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</si>
  <si>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</si>
  <si>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</si>
  <si>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</si>
  <si>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</si>
  <si>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</si>
  <si>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</si>
  <si>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</si>
  <si>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</si>
  <si>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</si>
  <si>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</si>
  <si>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</si>
  <si>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</si>
  <si>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</si>
  <si>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</si>
  <si>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</si>
  <si>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</si>
  <si>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</si>
  <si>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</si>
  <si>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</si>
  <si>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</si>
  <si>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</si>
  <si>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</si>
  <si>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</si>
  <si>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</si>
  <si>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</si>
  <si>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</si>
  <si>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</si>
  <si>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</si>
  <si>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</si>
  <si>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</si>
  <si>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</si>
  <si>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</si>
  <si>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</si>
  <si>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</si>
  <si>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</si>
  <si>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</si>
  <si>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</si>
  <si>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</si>
  <si>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</si>
  <si>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</si>
  <si>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</si>
  <si>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</si>
  <si>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</si>
  <si>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</si>
  <si>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</si>
  <si>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</si>
  <si>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</si>
  <si>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</si>
  <si>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</si>
  <si>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</si>
  <si>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</si>
  <si>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</si>
  <si>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</si>
  <si>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</si>
  <si>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</si>
  <si>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</si>
  <si>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</si>
  <si>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</si>
  <si>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</si>
  <si>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</si>
  <si>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</si>
  <si>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</si>
  <si>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</si>
  <si>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</si>
  <si>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</si>
  <si>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</si>
  <si>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</si>
  <si>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</si>
  <si>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</si>
  <si>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</si>
  <si>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</si>
  <si>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</si>
  <si>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</si>
  <si>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</si>
  <si>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</si>
  <si>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</si>
  <si>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</si>
  <si>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</si>
  <si>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</si>
  <si>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</si>
  <si>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</si>
  <si>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</si>
  <si>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</si>
  <si>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</si>
  <si>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</si>
  <si>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</si>
  <si>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</si>
  <si>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</si>
  <si>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</si>
  <si>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</si>
  <si>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</si>
  <si>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</si>
  <si>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</si>
  <si>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</si>
  <si>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</si>
  <si>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</si>
  <si>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</si>
  <si>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</si>
  <si>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</si>
  <si>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</si>
  <si>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</si>
  <si>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</si>
  <si>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</si>
  <si>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</si>
  <si>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</si>
  <si>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</si>
  <si>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</si>
  <si>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</si>
  <si>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</si>
  <si>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</si>
  <si>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</si>
  <si>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</si>
  <si>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</si>
  <si>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</si>
  <si>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</si>
  <si>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</si>
  <si>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</si>
  <si>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</si>
  <si>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</si>
  <si>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</si>
  <si>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</si>
  <si>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</si>
  <si>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</si>
  <si>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</si>
  <si>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</si>
  <si>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</si>
  <si>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</si>
  <si>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</si>
  <si>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</si>
  <si>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</si>
  <si>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</si>
  <si>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</si>
  <si>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</si>
  <si>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</si>
  <si>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</si>
  <si>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</si>
  <si>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</si>
  <si>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</si>
  <si>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</si>
  <si>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</si>
  <si>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</si>
  <si>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</si>
  <si>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</si>
  <si>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</si>
  <si>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</si>
  <si>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</si>
  <si>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</si>
  <si>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</si>
  <si>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1.12.1. Repartizarea elevilor pe claseîn anul de studii 2017-2018</t>
  </si>
  <si>
    <t>1.12.3. Repartizarea elevilor după grupurile de risc în anul de studii 2017-2018</t>
  </si>
  <si>
    <t>2.5. Rezultatele obţinute în anul de studii 2017-2018</t>
  </si>
  <si>
    <t>2.6. Diversitatea serviciilor educaţionale oferite în anul de studii 2017-2018</t>
  </si>
  <si>
    <t xml:space="preserve">    3.1.2. Educația incluzivă în anul bugetar 2018</t>
  </si>
  <si>
    <t xml:space="preserve">     3.2. Alimentația elevilor în anul bugetar 2018</t>
  </si>
  <si>
    <t>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</si>
  <si>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</si>
  <si>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</si>
  <si>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or. Ștefan Vodă</t>
  </si>
  <si>
    <t>Instituția Publică Liceul Teoretic „Ștefan Vodă”</t>
  </si>
  <si>
    <t>Instituție de învățământ secundar, ciclul I, ciclul II</t>
  </si>
  <si>
    <t>Consiliul Raional Ștefan Vodă</t>
  </si>
  <si>
    <t>or. Ștefan Vodă, str. Libertății, 8</t>
  </si>
  <si>
    <t>ltstefanv@mail.ru</t>
  </si>
  <si>
    <t>http://lstefanvoda.educ.md/</t>
  </si>
  <si>
    <t>Administrator de patrimoniu</t>
  </si>
  <si>
    <t>Paznic</t>
  </si>
  <si>
    <t>Asistent medical</t>
  </si>
  <si>
    <t>Funcționar de serviciu (cămin)</t>
  </si>
  <si>
    <t>Administrator financiar</t>
  </si>
  <si>
    <t>Îngrijitor de teren</t>
  </si>
  <si>
    <t>Contabil</t>
  </si>
  <si>
    <t>Secretar</t>
  </si>
  <si>
    <t>Șef de bibliotecă</t>
  </si>
  <si>
    <t>Laborant</t>
  </si>
  <si>
    <t>Îngrijitor de încăperi</t>
  </si>
  <si>
    <t>Portar</t>
  </si>
  <si>
    <t>Muncitor pentru deservirea și reparația clădirilor</t>
  </si>
  <si>
    <t>Electrician</t>
  </si>
  <si>
    <t>Șofer</t>
  </si>
  <si>
    <t>3,2,1</t>
  </si>
  <si>
    <t>1 
disciplină</t>
  </si>
  <si>
    <t>2
discipline</t>
  </si>
  <si>
    <t xml:space="preserve">3 
discipline </t>
  </si>
  <si>
    <t>Total X-XII</t>
  </si>
  <si>
    <t>1 (neadmis/ abandon)</t>
  </si>
  <si>
    <t>Cercul dramatic „Frunze de dor”</t>
  </si>
  <si>
    <t>Clubul de dezbateri</t>
  </si>
  <si>
    <t>Educație ecologică</t>
  </si>
  <si>
    <t>Cântece de estradă</t>
  </si>
  <si>
    <t>Volei fete, grupa mare</t>
  </si>
  <si>
    <t>Baschet băieți, grupa mare</t>
  </si>
  <si>
    <t>10,11,12</t>
  </si>
  <si>
    <t>s. Alava, rnul Ștefan Vodă</t>
  </si>
  <si>
    <t>11 km</t>
  </si>
  <si>
    <t>DGE Ștefan Vodă</t>
  </si>
  <si>
    <t>componenta raională</t>
  </si>
  <si>
    <t>AO „Aripi Europene”</t>
  </si>
  <si>
    <t>Inspectoratul de Poliție Ștefan Vodă</t>
  </si>
  <si>
    <t>AOP „Generația Nouă”, gimnaziu - 30 lei; liceu - 50 lei</t>
  </si>
  <si>
    <t>gimnaziu - 20 lei; liceu - 30 lei</t>
  </si>
  <si>
    <t>1.1.2.,
1.1.6.,
1.2.1.</t>
  </si>
  <si>
    <t>1.1.1.,
1.1.3.,
1.1.4.,
1.1.5.,
1.2.2.,
1.3.2.</t>
  </si>
  <si>
    <t>1.1.9.</t>
  </si>
  <si>
    <t>1.1.13.,
1.2.5.,
1.2.7.</t>
  </si>
  <si>
    <t>1.2.6.,
1.2.8.,
1.3.4.,
1.3.5.,
1.3.6.</t>
  </si>
  <si>
    <t>1.1.14.</t>
  </si>
  <si>
    <t>2.1.5.,
2.1.6.,
2.2.6.</t>
  </si>
  <si>
    <t>2.1.4.,
2.2.7.,
2.2.8.,
2.2.9.,
2.3.5.,
2.3.7.</t>
  </si>
  <si>
    <t>2.3.4.</t>
  </si>
  <si>
    <t>2.3.8.</t>
  </si>
  <si>
    <t>2.1.7.,
2.1.8.,
2.1.9.,
2.1.10.,
2.2.10.,
2.2.11.,
2.2.12.,
2.3.9.,
2.3.11.</t>
  </si>
  <si>
    <t>2.3.10.</t>
  </si>
  <si>
    <t>3.1.2.,
3.1.4.,
3.1.5.,
3.2.1.,
3.3.1.,
3.3.4.</t>
  </si>
  <si>
    <t>3.1.3.,
3.2.2.,
3.3.3.</t>
  </si>
  <si>
    <t>3.1.1.,
3.3.2.</t>
  </si>
  <si>
    <t>3.1.8.,
3.1.10.,
3.2.4.</t>
  </si>
  <si>
    <t>3.1.6.,
3.1.7.,
3.1.9.,
3.1.11.,
3.1.12.,
3.2.5.,
3.2.6.,
3.3.5.,
3.3.7.,
3.3.8.,
3.3.10.</t>
  </si>
  <si>
    <t>3.3.6.</t>
  </si>
  <si>
    <t>4.1.2.,
4.1.3.</t>
  </si>
  <si>
    <t>4.1.1.</t>
  </si>
  <si>
    <t>4.1.8.</t>
  </si>
  <si>
    <t>4.1.6.,
4.1.7.,
4.1.8.</t>
  </si>
  <si>
    <t>4.3.6, 4.3.7</t>
  </si>
  <si>
    <t>5.1.4.,
5.1.5.</t>
  </si>
  <si>
    <t>5.1.8.</t>
  </si>
  <si>
    <t>5.1.6.,
5.1.7.</t>
  </si>
  <si>
    <t>5.1.9.,
5.1.10.,
5.1.11.,
5.1.12.,
5.1.13.</t>
  </si>
  <si>
    <t>În cazul când numărul absolvenților școlii primare va crește, instituția nu va dispune de spații pentru organizarea și desfășurarea procesului educațional.</t>
  </si>
  <si>
    <t>Inexistența specialiștilor care ar asigura predarea disciplinelor opționale solicitate de elevi, conform planului cadru.
Lipsa unor mecanisme/măsuri de prevenire a surmenajului și de profilaxie a stresului.
Cadrele didactice nu pun la dispoziție elevilor, familiilor acestora și altor membri ai comunității resurse și materiale care promovează interculturalitatea în contextul unei societăți democratice.</t>
  </si>
  <si>
    <t>Curricula școlară la toate disciplinele de studiu este supraîncărcată cu teorie;
numărul mare de discipline școlare (gimanziu și liceu).</t>
  </si>
  <si>
    <t>Exodul în masă a părinților peste hotarele țării.</t>
  </si>
  <si>
    <t>0 242 2 27 87; 0 242 2 00 65</t>
  </si>
  <si>
    <t>Per instituție</t>
  </si>
  <si>
    <t>640+125</t>
  </si>
  <si>
    <t>Educație fizică</t>
  </si>
  <si>
    <t>Educație economică și antreprenorială</t>
  </si>
  <si>
    <t>Educație pentru sănătate</t>
  </si>
  <si>
    <t>Matematică aplicativă</t>
  </si>
  <si>
    <t>1.1.10.,
1.1.11.,
1.2.3.</t>
  </si>
  <si>
    <t>1.1.7., 1.1.8,
1.1.12,
1.2.4.,
1.3.3.</t>
  </si>
  <si>
    <t>2.3.3</t>
  </si>
  <si>
    <t>2.1.1.,
2.1.2., 
2.2.1.,
2.2.4., 2.2.5, 
2.3.1.,
2.3.2,  2.3.3.</t>
  </si>
  <si>
    <t xml:space="preserve">2.1.3,
2.2.2., 2.2.3.,
</t>
  </si>
  <si>
    <t xml:space="preserve">3.1.14.,
</t>
  </si>
  <si>
    <t>3.12.,
3.2.7.,
3.2.8.,
3.2.9.</t>
  </si>
  <si>
    <t>3.2.10.</t>
  </si>
  <si>
    <t>5.1.1,    5.1.2,    5.1.3</t>
  </si>
  <si>
    <t>FISM</t>
  </si>
  <si>
    <t>Implementarea proiectului Reforma Învățământului în Moldova</t>
  </si>
  <si>
    <t>13064331 lei</t>
  </si>
  <si>
    <t>Diversificarea orelor opționale propuse de MECC.
Promovarea politicilor educaționale în domeniul reformării învățamântului.
Existența persoanelor resursă din comunitate care pot oferi diverse servicii educaționale (DGE și SAP).</t>
  </si>
  <si>
    <t>Cel mai înalt nivel de realizare al indicatorilor se atestă, ca și în anii precedenți, la dimensiunea Sănătate, siguranță, protecție.                                                                                                            La dimensiunea Participare democratică, indicatorul 2.1.3 se realizează parțial - 50%, deoarece instituția nu dispune de instrumente care asigură valorizarea opiniilor, inițiativelor, propunerilor elevilor în procesul de luare a deciziilor ce vizează aspectele vieții lor școlare. În următorul an de studii ne propunem să elaborăm diverse instrumente care ar asigura valorizarea opiniilor, inițiativelor, propunerilor elevilor în procesul de luare a deciziilor ce vizează aspectele vieții lor școlare: chestionare adresate elevilor, chestionarea prin sondaj a elevilor despre modul de organizare , de luare a deciziilor, de raportare; feedback-ul elevilor/comentarii pe pagina instituției cu referire la anumite subiecte, evenimente etc.</t>
  </si>
  <si>
    <t>Secția Situații Excepționale</t>
  </si>
  <si>
    <t>Prezentarea metodelor de protecție și acțiune în caz de incendiu. Familiarizarea elevilor cu mijloacele specialeși utilaje în caz de incendiu.</t>
  </si>
  <si>
    <t>Direcția Regională Est a Poliției de Frontieră(Centrul de Excelență în securitatea Frontierei)</t>
  </si>
  <si>
    <t>Primăria orașului</t>
  </si>
  <si>
    <t>AO a veteranilor din Transnistria</t>
  </si>
  <si>
    <t>Consiliul Raional Ștefan Vodă și Secția de cultură, sport și turism Ștefan Vodă</t>
  </si>
  <si>
    <t>Reparație capitală în blocurile B, B1, C și reparație parțială în blocul A.</t>
  </si>
  <si>
    <t>AO Mișcarea Ecologistă din Ștefan Vodă</t>
  </si>
  <si>
    <t>Arhivar</t>
  </si>
  <si>
    <t>Gardirobier (sezonier)</t>
  </si>
  <si>
    <t>În IPLT „Ștefan Vodă” școlarizarea elevilor este 100%.</t>
  </si>
  <si>
    <t>Raport de activitate pentru anul de studii 2018 - 2019</t>
  </si>
  <si>
    <t>Total cadre didactice/de conducere la 15.09.2018</t>
  </si>
  <si>
    <t>Personal de conducere la 15.09.2018</t>
  </si>
  <si>
    <t>Cadre didactice la 15.09.2018</t>
  </si>
  <si>
    <t>Tineri specialiști la 15.09.2018</t>
  </si>
  <si>
    <t>Cadre didactice de vârstă pensionară la 15.09.2018</t>
  </si>
  <si>
    <t>Cadre didactice cu 1-2 ani până la pensie la 15.09.2018</t>
  </si>
  <si>
    <t>Total cadre didactice necesare la 15.09.2018</t>
  </si>
  <si>
    <t>Total cadre didactice/de conducere la 31.05.2019</t>
  </si>
  <si>
    <t>Personal de conducere la 31.05.2019</t>
  </si>
  <si>
    <t>Cadre didactice la 31.05.2019</t>
  </si>
  <si>
    <t>Tineri specialiști la 31.05.2019</t>
  </si>
  <si>
    <t>Cadre didactice de vârstă pensionară la 31.05.2019</t>
  </si>
  <si>
    <t>Cadre didactice cu 1-2 ani până la pensie la 31.05.2019</t>
  </si>
  <si>
    <t>Posturi vacante la 31.05.2019</t>
  </si>
  <si>
    <t>2018-2019</t>
  </si>
  <si>
    <t>În anul de studii 2018-2019 în IPLT „Ștefan Vodă” nu s-au atestat elevi cu abandon școlar.</t>
  </si>
  <si>
    <t>1.12.1. Repartizarea elevilor pe clase în anul de studii 2018-2019</t>
  </si>
  <si>
    <t>1.6. Mişcarea şi transferul elevilor pentru anii de studii  2016-2017, 2017-2018, 2018-2019</t>
  </si>
  <si>
    <t xml:space="preserve">1.5. Analiza efectivului de elevi prin constatarea tendinţelor (scădere/creştere/valori constante) pentru anii de studii 2016-2017, 2017-2018, 2018-2019 din: </t>
  </si>
  <si>
    <t>2.1. Rata promovabilităţii pentru anii de studii   2016-2017, 2017-2018, 2018-2019</t>
  </si>
  <si>
    <t>2.2. Situaţia privind rezultatele la învăţătură la finele anului şcolar 2018-2019</t>
  </si>
  <si>
    <t xml:space="preserve">E de menționat faptul că numărul elevilor care au media anuală cuprinsă între 8 - 8,99 și 9 - 9,99 constituie 308 elevi - 51,76% per instituție. La treapta gimnazială avem 123 de elevi cu media cuprinsă între 8,00-8,99 și 35 de elevi cu media cuprinsă între 9,00-9,99, iar la liceu 112 de elevi au media cuprinsă între 8-8,99 și 38 de elevi cu media cuprinsă între 9-9,99.  23 de elevi au restanțe pentru semestrul II. Cauzele nereușitei acestor elevi sunt indiferența elevilor/părinților față de procesul educațional și incapacitatea elevilor de a asimila volumul materiei predate. </t>
  </si>
  <si>
    <t>2.3. Rezultatele şcolare obţinute în învățământul primar pentru anii de studii 2016-2017, 2017-2018, 2018-2019</t>
  </si>
  <si>
    <t>2.4. Rezultatele şcolare obţinute la absolvirea învățământului gimnazial pentru anii de studii 2016-2017, 2017-2018, 2018-2019</t>
  </si>
  <si>
    <t>1.12.2. Repartizarea elevilor din clasele liceale pe profiluri pentru anii de studii  2016-2017, 2017-2018, 2018-2019</t>
  </si>
  <si>
    <t>1.12.3. Repartizarea elevilor după grupurile de risc în anul de studii 2018-2019</t>
  </si>
  <si>
    <t>Este dificil de monitorizat numărul părinților plecați peste hotare, deoarece nu se respectă prevederile legii nr. 140 din 14 iunie 2013. Activitățile întreprinse în vederea diminuării numărului elevilor din grupurile de risc în IPLT „Ștefan Vodă” sunt: instituirea, prin ordinul directorului, a Comisiei intrașcolare a copilului aflat în situație de risc; organizarea și desfășurarea ședințelor comune între membrii Comisiei sus-numite și reprezentanții IP Ștefan Vodă, biroul pentru minori și moravuri și copii incluși în grupa de risc; încadrarea elevilor din grupul de risc în diverse activități educaționale și în secții sportive, monitorizarea permanentă a acestor copii împreună cu membrii CCSR.</t>
  </si>
  <si>
    <t>Instituția dispune de cămin - 531,5 metri pătrați. Acesta este un bloc separat cu două etaje, pentru 91 de elevi; dispune de bucătărie, sală de meditație, dușuri și veceuri separate pentru băieți și fete; un punct medical și izolator, dotat conform cerințelor. Camerele sunt dotate cu mobilier.</t>
  </si>
  <si>
    <t>8+1</t>
  </si>
  <si>
    <t>În clasele a IX au predat disciplinele de examene profesori cu gradele didactice doi-2; întâi-1 și fără grad didactic-2, iar rezultatele elevilor corespund în mare măsură cu nivelul de pregătire profesională a cadrelor didactice.</t>
  </si>
  <si>
    <t>2.6. Diversitatea serviciilor educaţionale oferite în anul de studii 2018-2019</t>
  </si>
  <si>
    <t>2.6.7. Implementarea curriculumului pentru elevii cu CES pentru anii de studii 2016-2017, 2017-2018, 2018-2019</t>
  </si>
  <si>
    <t xml:space="preserve">    3.1.1. Gestionarea finanțelor în anul bugetar 2019</t>
  </si>
  <si>
    <t>Trei table interactive - 119700 lei; elevii și profesorii;</t>
  </si>
  <si>
    <t>15 computere - 140706 lei; elevii și profesorii;</t>
  </si>
  <si>
    <t>8 camere video - 44408 lei; elevii și angajații instituției;</t>
  </si>
  <si>
    <t>Set mobilier (cămin) - 98730 lei; 91 de elevi cazați în cămin;</t>
  </si>
  <si>
    <t xml:space="preserve">    3.3. Transportarea elevilor în anul de studii 2018-2019</t>
  </si>
  <si>
    <t>Menținerea curățeniei, promovarea modului sănătos de viață și sensibilizarea populației vs. problemele ecologice din oraș; 24 de copii din CCSR s. Olănești au beneficiat de jucării</t>
  </si>
  <si>
    <t>Două activități de salubrizare; o activitate de binefacere „O jucărie pentru un zâmbet” pentru copiii de la CCSR, s. Olănești</t>
  </si>
  <si>
    <t xml:space="preserve">Concurs orășenesc de scrisoare și eseu dedicat buneilor </t>
  </si>
  <si>
    <t>Concurs raional „Prin istorie, spre victorie”, locul I și II</t>
  </si>
  <si>
    <t>Concurs republican de artă „Tinerii împotriva traficului de ființe umane”, locul II și III</t>
  </si>
  <si>
    <t>Eveniment economic( concurs republican), locul I și III</t>
  </si>
  <si>
    <t>Turneu raional la baschet M (desfășurat în s. Crocmaz), locul I</t>
  </si>
  <si>
    <t>Turneu raional la volei F (desfășurat în s. Crocmaz), locul I</t>
  </si>
  <si>
    <t>Festivalul-concurs raional al sărbătorilor și tradițiilor de iarnă cu genericul „Gerar”, locul I</t>
  </si>
  <si>
    <t>Turneu raional la baschet(desfășurat în s. Popeasca) în memoria lui Țîmbalari Ștefan, locul I</t>
  </si>
  <si>
    <t>Turneul Raional la baschet, locul I</t>
  </si>
  <si>
    <t>Concurs orășenesc „Cunoaște-ți primăria ta!”</t>
  </si>
  <si>
    <t>Concurs orășenesc „Un cetățean informat- un cetățean protejat”</t>
  </si>
  <si>
    <t>Etapa raională la Baschet (m), desfășurată la Olănești, locul I</t>
  </si>
  <si>
    <t>Turneul raional la Volei (f)„Cupa Gloria”, locul II</t>
  </si>
  <si>
    <t>Tenis de masă în cadrul Jocurilor Juniorilor din raion, locul II</t>
  </si>
  <si>
    <t>Jocurile Juniorilor la Volei (F), locul II</t>
  </si>
  <si>
    <t>Jocurile juniorilor la Baschet (m), locul II</t>
  </si>
  <si>
    <t>Turneul Raional la volei (feminin), locul I</t>
  </si>
  <si>
    <t>Jocurile Juniorilor la șah, locul II</t>
  </si>
  <si>
    <t>Concurs Republican de postere „Amicii lecturii”, organizat de către BN  pentru 
copii „I. Creangă”, „Florile Dalbe”, „A mic”, mențiune</t>
  </si>
  <si>
    <t>Concursul raional „La izvoarele înțelepciunii”, locul II</t>
  </si>
  <si>
    <t>Concurs raional „Absolvent 2019”, locul I</t>
  </si>
  <si>
    <t>Concursul raional „Vreau să devin pedagog”, locul I, II, III</t>
  </si>
  <si>
    <t>Festival-concurs raional al creațiilor artistice, ed.7, locul I și II</t>
  </si>
  <si>
    <t>Concursul Republican „Lumea în viziunea copiilor”, locul I</t>
  </si>
  <si>
    <t>Turnamentul pentru drepturile copiilor, participare</t>
  </si>
  <si>
    <t>Turneul raional la volei (F) Cupa raionului, locul I</t>
  </si>
  <si>
    <t>Concurs raional CE? UNDE? CÂND?, locul II</t>
  </si>
  <si>
    <t>Jocurile juniorilor la volei (M), locul II</t>
  </si>
  <si>
    <t>Jocurile juniorilor Alergări la 60 m (F), locul I și II</t>
  </si>
  <si>
    <t>RAO Hilfswerk Austria în RM/ AO Moștenitorii/ AO Speranța</t>
  </si>
  <si>
    <t>Împuternicirea tinerilor pentru cetățenie activă în Moldova</t>
  </si>
  <si>
    <t>IP Școala Primară „Grigore Vieru”</t>
  </si>
  <si>
    <t>Atragerea tinerilor la implicarea lor în activitățile localității; demonstrarea rolului tinerilor în viața comunitară și susținerea tinerilor ATVPD; promovarea educației electorale</t>
  </si>
  <si>
    <t>O persoană a plecat pe caz de boală, iar una  - în concediu de maternitate.</t>
  </si>
  <si>
    <t>Elevi per cadru didactic 2018-2019</t>
  </si>
  <si>
    <t>Educația civică/educație pentru societate</t>
  </si>
  <si>
    <t>Dezvoltare personală</t>
  </si>
  <si>
    <t>Retribuirea muncii salariaților (79 salariați) în sumă de 2957860,64 lei</t>
  </si>
  <si>
    <t>Energie termică - 564135,49 lei; elevii și angajații instituției</t>
  </si>
  <si>
    <t>Energie electrică - 37414,05 lei; elevii și angajații instituției</t>
  </si>
  <si>
    <t>Reparații curente - 16403,00 lei; elevii și angajații instituției</t>
  </si>
  <si>
    <t>Salubrizaree - 3886,94 lei; elevii și angajații instituției</t>
  </si>
  <si>
    <t>Servicii de apă și canalizare - 102391,85 lei; elevii și angajații instituției</t>
  </si>
  <si>
    <t>9079900 lei</t>
  </si>
  <si>
    <t>10288600 lei</t>
  </si>
  <si>
    <t>4321232,50 lei</t>
  </si>
  <si>
    <t>Salarizarea cadrului didactic de sprijin - 21417,96 lei</t>
  </si>
  <si>
    <t>63,6 mii lei</t>
  </si>
  <si>
    <t>21,4 mii lei</t>
  </si>
  <si>
    <t>Concurs-victorină „Transparența- o cale spre succes”</t>
  </si>
  <si>
    <t>Concurs local al sărbătorilor și tradițiilor de iarnă cu genericul „Prin tradiție ne menținem”</t>
  </si>
  <si>
    <t>Concursul local „La izvoarele înțelepciunii”</t>
  </si>
  <si>
    <t>Concursul „Vreau să devin pedagog”</t>
  </si>
  <si>
    <t>Concurs „Absolvent 2019”,</t>
  </si>
  <si>
    <t xml:space="preserve"> Concurs de artă „Tinerii împotriva traficului de ființe umane”</t>
  </si>
  <si>
    <t xml:space="preserve"> Concurs de desen ”Lumea în viziunea copiilor”</t>
  </si>
  <si>
    <t>Concurs de dezbateri POLICY</t>
  </si>
  <si>
    <t>CE?UNDE? CÂND?</t>
  </si>
  <si>
    <t xml:space="preserve">Concurs de recital de poezie </t>
  </si>
  <si>
    <t>Concurs „ Mă pregătesc să fiu alegător”</t>
  </si>
  <si>
    <t>Organizarea și desfășurarea activităților comunitarte în cadrul proiectului PRODEM2</t>
  </si>
  <si>
    <t>AO „Dialog” MECC, ”Expert Grup”</t>
  </si>
  <si>
    <t>Informarea comunității despre bugetul și performanța liceului, sporirea transparenței decizionale</t>
  </si>
  <si>
    <t>Audieri publice</t>
  </si>
  <si>
    <t>Spectacol teatral „Natura se răzbună dacă ești neglijent”, monitorizarea activității  CE din școala primară.</t>
  </si>
  <si>
    <t>BP orășenească</t>
  </si>
  <si>
    <t>Lansarea cărții „Curcubeul de pe Nistru” de N. Grosu, prezentare de discursuri la tema “Mihai Eminescu în destinul meu” şi activitatea “Profesia mea de vis”;  activitatea dedicate Zilei Tricolorului: “Tricolorul ţării mele”;</t>
  </si>
  <si>
    <t>Formarea competenței de comunicare, formarea și dezvoltarea competențelor civice.</t>
  </si>
  <si>
    <t>„Reconceptualizarea profesiei de polițist”, Training de informare a elevilor cu privire la securitatea la trafic, comportamentul elevilor în perioada estivală</t>
  </si>
  <si>
    <t>Impactul negativ al nerespectării regulilor de circulație, a comportamentului adecvat în orice situație. Popularizarea profesiei de polițist.</t>
  </si>
  <si>
    <t>Vizită de studiu, 1 simulare  antiincendiară.</t>
  </si>
  <si>
    <t>AO „Green Crosse</t>
  </si>
  <si>
    <t>Trainingul „Tinerii pentru o planetă verde”</t>
  </si>
  <si>
    <t>Sensibilizarea elevilor pentru educația ecologică</t>
  </si>
  <si>
    <t>”Transnistria- lacrimă dureroasă”- activitate de comemorare a victimilor războiului de pe Nistru</t>
  </si>
  <si>
    <t>Familiarizarea tinerilor despre atrocitățile războiului transnistrean</t>
  </si>
  <si>
    <t>AO Soroptimist Ștefan Vodă”</t>
  </si>
  <si>
    <t xml:space="preserve"> Training„ Violența domestică”, Flash-mob „Spune NU violenței domestice</t>
  </si>
  <si>
    <t>Informarea tinerilor despre impactul negativ al violenței domestice</t>
  </si>
  <si>
    <t>Organizarea și desfășurarea Zilei Biodiversității</t>
  </si>
  <si>
    <t xml:space="preserve">Cultivarea spiritului ecologic printre elevi. Încurajarea tinerilor pentru a se implica în activități  comunitare ecologice </t>
  </si>
  <si>
    <t xml:space="preserve"> Comemorarea victimelor conflictului transnistrean, Ziua Victoriei.</t>
  </si>
  <si>
    <t>Promovarea valorilor culturale naționale.</t>
  </si>
  <si>
    <t>2 training-uri de ghidare în carieră.</t>
  </si>
  <si>
    <t>Oportunități ale profesiei de polițist de frontieră.</t>
  </si>
  <si>
    <t>Casa de Cultură Ștefan Vodă</t>
  </si>
  <si>
    <t>”Lansarea femeii în cultură”, „Ștefan Vodă în straie de sărbătoare”</t>
  </si>
  <si>
    <t>2 activități de salubrizare; 3 concursuri.</t>
  </si>
  <si>
    <t>Salubrizarea parcurilor  „Gara Veche” , ”Ion Palancean”; promovarea transparenței APL.</t>
  </si>
  <si>
    <t>AO „Aripi Europene”, AOP „Generația Nouă”,  AO „Centrul pentru Copilărie, Adolescență și Famile PRODOCS(CCAF),  „Mișcarea Ecologică Ștefan Vodă”, Școala Primară „Gr. Vieru ”, AO „Speranța”</t>
  </si>
  <si>
    <t>Ansamblul etnofolcloric „Mărgăritare”, „Plăieșii”</t>
  </si>
  <si>
    <t>6,7,9</t>
  </si>
  <si>
    <t>Baschet fete, grupa mică</t>
  </si>
  <si>
    <t>Tenis de masă( băieți, fete)</t>
  </si>
  <si>
    <t>Tenis de masă( grupa avansată)</t>
  </si>
  <si>
    <t>10, 11</t>
  </si>
  <si>
    <t>5, 7</t>
  </si>
  <si>
    <t>Concursul internațional de proză și poezie „Universul Cuvintelor”, diplome de participare</t>
  </si>
  <si>
    <t>Inexistența spațiilor suficiente pentru organizarea și desfășurarea procesului educațional (educația tehnologică, educația plastică, educația muzicală)
60% din sălile de clase nu sunt dotate cu mobilier corespunzător particularităților de vârstă.
Inexistența utilajului performant pentru laboratoarele de fizică și chimie. Lipsa spațiului destinat pentru activitatea Consiliului elevilor.</t>
  </si>
  <si>
    <t xml:space="preserve">Școala dispune de un proiect tehnic elaborat după toate cerințele moderne.
Existența WC-urilor separate pentru băieți și fete în incinta instituției (acestea au fost renovate recent); a 4 uscătoare electrice pentru mâini; stingătoarelor cu termen de valabilitate actual; a 11 dozatoare de săpun lichid; 7 suporturi pentru hârtie igienică.                                                                                                                                                                                                                                                  
Instituția de învățământ dispune de documente pentru aplicarea procedurii legale de organizare instituțională și de intervenție a lucrătorilor instituției de învățământ în cazurile de abuz, neglijare, exploatare, trafic al copilului; este aprobată politica de protecție a copilului în liceu. Căminul și Blocul A al instituției dispune de un sistem antiincendiar performant. Au fost instalate 12 camere video în holuri și vestiar, în scopul reducerii furturilor de haine/telefoane și a diminuării cazurilor de violență în instituție și în căminul liceului. </t>
  </si>
  <si>
    <t>Conținuturile curriculare, în mare măsură, sunt accesibile la majoritatea disciplinelor și corespund particularităților de vârstă (70%).
Organizarea și desfășurarea în cadrul Comisiilor Metodice a 1 seminar de informare vs. fișa bunăstării copilului, 2 training-uri pentru diriginți vs. disciplina Dezvoltare personală.
Din partea administrației au fost asistate 134 lecții pe parcursul anului școlar.                                                                                                                                                                                                                                                                                                                                                                            Implementarea grilei de evaluare a comportamentului elevului.                                                                                                                                                                                                                                                                                                                                                                                                                                                   Organizarea și desfășurarea a 24 de probe de evaluare de la administrația liceului, la 9 discipline școlare, iar rata participării constituie 96,45% din numărul de elevi pe școală din instituție.                                                                                                                                                                                                                                                                                                                                           Administrația a planificat și realizat un control frontal, 2 controale frontale de revenire, 2 controale tematice.</t>
  </si>
  <si>
    <t>În anul de studii 2018-2019, comparativ cu anii precedenți de studii, se atestă o descreștere a numărului de participanți la olimpiadele locale/raionale/republicane. La etapa locală au participat 219 elevi; din ei 20 au ocupat locul I, 27 - locul II și 44 - locul III (total 91 locuri premiante), iar în anul de studii 2017-2018 au participat 332 de elevi și din ei 154 de elevi au ocupat locuri premiante. La etapa raională au participat în anul de studii 2017-2018 110 elevi, dintre care 45 elevi au ocupat locuri premiante, ceea ce constituie 41%, iar în anul de studii 2018-2019 au participat 86 și au ocupat locuri premiante doar 30 de elevi, ceea ce constituie 34,88%. La etapa republicană, în anul de studii 2017-2018, au participat 17 elevi. Un elev a ocupat locul III, iar doi elevi au luat mențiuni. Tendința de scădere a numărului de olimpici se datorează contingentului de elevi, lipsei de motivație pentru participarea la olimpiade și gradului de complexitate sporit și volumului exagerat a testelor de la olimpiadele raionale/republicane.</t>
  </si>
  <si>
    <t>9b</t>
  </si>
  <si>
    <t>6b,c; 7; 8; 9a</t>
  </si>
  <si>
    <t>5; 6a</t>
  </si>
  <si>
    <t>10; 11</t>
  </si>
  <si>
    <t>6</t>
  </si>
  <si>
    <t>11,12</t>
  </si>
  <si>
    <t>Promovarea femeii în societatea contemporană, Promovarea valorilor locale.</t>
  </si>
  <si>
    <t xml:space="preserve">Instituția de învățământ: colaborează cu autoritatea publică locală, cu respectarea atribuțiilor stabilite de lege pentru fiecare parte, pentru asigurarea securității și siguranței elevilor.
Administrația instituției de învățământ:                                                                                                                                                                                                                                                                                      - asigură siguranța tuturor elevilor pe toată durata programului școlar și la toate activitățile școlare și extrașcolare realizate, inclusiv în timpul transportării elevilor;                            
- elaborează un orar echilibrat, flexibil în care disciplinele exacte alternează cu cele umanistice, artistice, ehnologice și cele sportive și asigură raportul optim între timpul de învățare și timpul de recreere;                                                                                                                                                                                                                                                                                                                                                                                                                                                                                                                                                                                                                                                                                                                                                                                                                                                                                                                                                                                           - colaborează cu părinții elevilor, sau, după caz, cu tutorii/reprezentanții lor legali, cu autoritatea publică  locală și cu celelalte instituții cu atribuții legale în acest sens, în aplicarea procedurii legale de organizare instituțională și de intervenție a lucrătorilor instituției de învățământ în cazul de abuz, neglijare, exploatare, trafic al copilului;                                                                                                                                                                                                                                        - informează personalul, elevii, părinții, sau, după caz, tutorii/reprezentanții legali asupra procedurii legale de organizare instituțională și de intervenție a lucrătorilor instituției de învățământ în cazurile de abuz, neglijare, exploatare, trafic al copilului;                                                                                                                       
- asigură accesul permanent al elevilor/copiilor la servicii medicale printr-un cabinet propriu;                                                                                                                                                                          - oferă tuturor elevilor școlii informații complete și în timp util (prin afișare, tipărire, mijloace electronice sau orice alte mijloace) pe subiecte ce țin de interesul lor imediat, referitoare la aspectele vieții școlare și extrașcolare (politici educaționale, statutul școlii, structura, obiective și proceduri școlare, modificări care apar pe parcursul anului școlar);                                                                                                                                                                                                                                                                                                                                                          - dispune de mecanisme pentru identificarea și combaterea oricăror forme de discriminare;                                                                                                                                                                           - asigură protecția datelor cu caracter personal și asigură accesul, conform legii, la datele de interes public, oferind informațiile respective doar în baza unui demers depus de către instituțiile de stat vizate/interesate.                        
Planurile strategice și operaționale ale instituției de învățământ (inclusiv ale structurilor asociative ale părinților și elevilor) cuprind, după caz, programe, măsuri și activități care au ca țintă educația incluzivă și nevoile copiilor cu cerințe educaționale speciale.
</t>
  </si>
  <si>
    <t xml:space="preserve">Administrația instituției de învățământ:                                                                                                                                                                                                                                                                                       - nu poate asigura securitatea teritoriului adiacent acestuia din cauza că teritoriul este prea mare și nu este îngrădit;                                                                                                                                                                                                                                                     - nu are definite, în planul strategic și planul operațional de dezvoltare mecanisme de asigurare a participării elevilor la soluționarea problemelor și luarea deciziilor care vizează direct viața lor școlară;                                                                                                                                                                                                                                                                                                                                                                                                                                                                                                                                                                                                                                                                                                                                                                                                                                                                                                                                                                                                                                                                                                                                                                                                                                                                                                                                                                                                                                                                                                                                                                                                                                                                                                                                                                                                                                                                                                                                                                                                                                                                                                                                                                                                                                                            - nu colectează feedback-ul din partea partenerilor din comunitate privind respectarea principiilor democratice; colaborează puțin cu un număr mare de părinți ai elevilor, sau, după caz, cu tutorii/reprezentanții lor legali, cu serviciile publice de sănătate și cu celelalte instituții cu atribuții legale în acest sens, în promovarea valorii sănătății fizice și mentale, stilului sănătos de viață în instituție și comunitate. </t>
  </si>
  <si>
    <t xml:space="preserve">Ministerul Educației Culturii și Cercetării și alte organe de resort ne asigură cu acte normative necesare pentru organizarea și desfășurarea procesului educațional.
Organizarea și desfășurarea seminarelor, training-urilor pentru eficientizarea managementului instituției. MECC a aprobat Nomenclatorul tipurilor de documentație școlară și rapoarte în învățământul general și a Metodologiei privind repartizarea timpului de muncă a personalului didactic. În anul curent de studii a intrat în vigoare Instrucțiunea privind la managementul temelor pentru acasă, în învățământul primar, gimnazial și liceal.                                                                                                                                                                    </t>
  </si>
  <si>
    <t>Obiective/indicatori de performanță  propuse pentru anul de studii 2019-2020</t>
  </si>
  <si>
    <t>68305 lei</t>
  </si>
  <si>
    <t>apă potabilă - 16055 lei</t>
  </si>
  <si>
    <t>AO „Aripi Europene” - 4969 lei</t>
  </si>
  <si>
    <t>Materiale de uz casnic - 1000 lei</t>
  </si>
  <si>
    <t>Salariu contabil - 8308,50 lei</t>
  </si>
  <si>
    <t>Jucării pentru absolvenții cl. 12 la ultimul sunet - 8321,50 lei</t>
  </si>
  <si>
    <t>Obiective/indicatori de performanță realizate în anul de studii 2018-2019</t>
  </si>
  <si>
    <t xml:space="preserve">În anul de studii 2018-2019 la examenele de absolvire a ciclului gimnazial au fost înscriși 58 de candidați (51 - absolvenți ai anului curent de studii și 7 restanțieri, la disciplina matematica, din anul precedent de studii). Toți candidații din anul curent de studii au susținut examenele de absolvire. Doi elevi restanțieri nu s-au prezentat la examenele din  sesiunea 2019 și unul a luat, în sesiunea de bază, notă insuficientă, iar în sesiunea suplimentară nu s-a prezentat, respectiv, nu a promovat examenele. </t>
  </si>
  <si>
    <r>
      <t xml:space="preserve">Cauzele și factorii absenteismului atestat în IPLT „Ștefan Vodă” pentru ultimii trei ani de studii sunt: îmbolnăvirea elevilor în perioada rece a anului (viroze); plecarea la odihnă, cu părinți, peste hotarele țării, pe o perioadă îndelungată (7-14 zile); tratamentul balnearo-sanatorial (până la 21 zile) (elevii de la treapta gimnazială); lipsa controlului parental în cazul elevilor cu părinții plecați peste hotarele țării; fuga de la ore în ciclul gimnazial și liceal. Pentru reducerea absenteismului școlar, în liceu au fost întreprinse următoarele măsuri: s-a monitorizat aplicarea „Instrucțiunilor de prevenire și combatere a abandonului școlar și absenteismului”; fiecare elev/părinte care intenționa să plece în afara raionului, depunea o cerere pe numele directorului liceului, indicând motivul și locul plecării; diriginții, zilnic au completat fișele de evidență a frecvenței elevilor, notând numărul de absențe ale acestora: nemotivate, motivate sau pe motiv de boală; elevii care au absentat nemotivat mai mult de o zi au scris explicație, iar diriginții au contactat părinții acestora, discutând motivul absențelor de la ore. Acțiunile respective sunt parte componentă a planului pentru prevenirea și combaterea absenteismului și a abandonului școlar în IP LT „Ștefan Vodă”. Pentru anul viitor de studii </t>
    </r>
    <r>
      <rPr>
        <b/>
        <u/>
        <sz val="9"/>
        <color theme="6" tint="-0.499984740745262"/>
        <rFont val="Times New Roman"/>
        <family val="1"/>
        <charset val="204"/>
      </rPr>
      <t>ne propunem</t>
    </r>
    <r>
      <rPr>
        <b/>
        <sz val="9"/>
        <color theme="6" tint="-0.499984740745262"/>
        <rFont val="Times New Roman"/>
        <family val="1"/>
        <charset val="204"/>
      </rPr>
      <t xml:space="preserve"> monitorizarea evidenței frecvenței elevilor, lunar și elaborarea unui plan de acțiuni pentru micșorarea numărului de absențe și mărirea procentajului frecvenței până la 97%.</t>
    </r>
  </si>
  <si>
    <t>9,00+1,00  (cămin)</t>
  </si>
  <si>
    <t>0,75+0,75 (cămin)</t>
  </si>
  <si>
    <t>Cadre didactice cu număr de ore sub norma didactică</t>
  </si>
  <si>
    <t>Cadre didactice cu norma deplină</t>
  </si>
  <si>
    <t xml:space="preserve">Cadre didactice fără grad didactic </t>
  </si>
  <si>
    <t xml:space="preserve">Cadre didactice/manageriale cu gradul doi </t>
  </si>
  <si>
    <t xml:space="preserve">Cadre didactice/manageriale cu gradul întâi </t>
  </si>
  <si>
    <t>Cadre didactice cu suprasarcină didactică</t>
  </si>
  <si>
    <t xml:space="preserve">Cadrele didactice/manageriale cu gradul superior </t>
  </si>
  <si>
    <t>Cadre didactice fără studii pedagogice</t>
  </si>
  <si>
    <t>Cadre didactice/manageriale cu studii superioare de licenţă</t>
  </si>
  <si>
    <t>Cadre didactice cu studii medii de specialitate</t>
  </si>
  <si>
    <t>Cadre didactice/manageriale cu studii superioare</t>
  </si>
  <si>
    <t>Cadre didactice/manageriale cu studii superioare de masterat</t>
  </si>
  <si>
    <t>Cadre didactice/manageriale cu studii superioare doctorale</t>
  </si>
  <si>
    <t xml:space="preserve"> 1.12. Resurse umane cu referire la elevi </t>
  </si>
  <si>
    <t>Total       I-IV</t>
  </si>
  <si>
    <t>Total       V-IX</t>
  </si>
  <si>
    <t>Total       X-XII</t>
  </si>
  <si>
    <t>Total      I-XII</t>
  </si>
  <si>
    <t>Total      I-IV</t>
  </si>
  <si>
    <t>Total      V-IX</t>
  </si>
  <si>
    <t>Total      X-XII</t>
  </si>
  <si>
    <t>Total       I-XII</t>
  </si>
  <si>
    <t>1.7. Abandonul şcolar pentru anii de studii  2016-2017, 2017-2018, 2018-2019</t>
  </si>
  <si>
    <t>1.8. Copii neşcolarizaţi pentru anii de studii  2016-2017, 2017-2018, 2018-2019</t>
  </si>
  <si>
    <t>1.9. Absenteismul pentru anii de studii  2016-2017, 2017-2018, 2018-2019</t>
  </si>
  <si>
    <r>
      <t xml:space="preserve">II. Domeniul  </t>
    </r>
    <r>
      <rPr>
        <b/>
        <i/>
        <sz val="12"/>
        <color theme="6" tint="-0.499984740745262"/>
        <rFont val="Times New Roman"/>
        <family val="1"/>
        <charset val="204"/>
      </rPr>
      <t>Curriculum/proces educațional</t>
    </r>
  </si>
  <si>
    <t xml:space="preserve"> 2.4.1. Argumente privind nefinalizarea studiilor gimnaziale </t>
  </si>
  <si>
    <t>2.5. Rezultatele obţinute în anul de studii 2018-2019</t>
  </si>
  <si>
    <r>
      <t xml:space="preserve"> III. Domeniul  </t>
    </r>
    <r>
      <rPr>
        <b/>
        <i/>
        <sz val="12"/>
        <color theme="6" tint="-0.499984740745262"/>
        <rFont val="Times New Roman"/>
        <family val="1"/>
        <charset val="204"/>
      </rPr>
      <t>Management</t>
    </r>
  </si>
  <si>
    <t>Campania „Noi suntem alături” - 1000 lei</t>
  </si>
  <si>
    <t>Director:                                        Cornițel Elena</t>
  </si>
  <si>
    <t>Dacă în anul de studii 2015-2016, 31 cadre didactice dețineau grade didactice, ceea ce constituia 75,6 %, iar în 2016-2017 se atestă o creștere de circa 5 % a numărului de cadre didactice cu grade didactice și constituie 81,58%. Creșterea procentajului menționat se datorează obținerii gradelor didactice de către tinerii specialiști. În anii de studii 2017-2018 și 2018-2019 procentul personalului calificat și cu grad didactic se menține constant datorită fluxului cadrelor didactice. La moment, 28 cadre didactice dețin grade didactice, ceea ce constituie 73,68%. Ponderea calificării cadrelor didactice este în creștere deoarece: în 2016-2017 un cadru didactic a conferit gradul didactic I și 3 cadre didactice au conferit gradul didactic superior; în 2017-2018 două cadre manageriale au conferit gradul managerial I și 3 cadre didactice - gradul didactic II; în 2018-2019 două cadre didactice au conferit gradul didactic I și 4 - gradul didctic II.</t>
  </si>
  <si>
    <t>În ultimii trei ani de studii se atestă o creștere continuă a numărului de elevi doar în clasele a 7-a, respectiv: 52, 78, 80 de elevi. În clasele a 6-a numărul elevilor crește de la 78 (2016-2017) la 85 (2017-2018), iar în anul de studii 2018-2019 numărul elevilor descrește la 73 de elevi. Se atestă o descreștere bruscă a numărului de elevi, pe parcursul ultimilor trei ani de studii în clasele a 9-a, respectiv: 76, 70 și 51 de elevi. Numărul elevilor în clasele a 5-a și a 8-a este în descreștere în anul de studii 2017-2018: de la 83 (2016-2017), la 72 și, respectiv, de la 68 (2016-2017), la 52 (2017-2018), iar în anul de studii 2018-2019, numărul acestora crește până la 83 și, respectiv, 75. Școlarizarea elevilor la treapta gimnazială este 100%.</t>
  </si>
  <si>
    <t xml:space="preserve">În ultimii trei ani de studii se atestă o creștere continuă a numărului de elevi doar în clasele a 11-a și a 12-a, respectiv: 68, 74, 80 de elevi și 63, 66, 75 de elevi. În clasele a 10-a numărul elevilor crește de la 78 (2016-2017) la 89 (2017-2018), iar în anul de studii 2018-2019  numărul elevilor descrește la 78 de elevi. </t>
  </si>
  <si>
    <t>9 trenajoare (cămin) - 88391 lei; 91 de elevi cazați în cămin;</t>
  </si>
  <si>
    <r>
      <t xml:space="preserve">Implementarea proiectului </t>
    </r>
    <r>
      <rPr>
        <b/>
        <i/>
        <sz val="9"/>
        <color theme="6" tint="-0.499984740745262"/>
        <rFont val="Times New Roman"/>
        <family val="1"/>
        <charset val="204"/>
      </rPr>
      <t>Reforma Învățământului în Republica Moldova</t>
    </r>
    <r>
      <rPr>
        <b/>
        <sz val="9"/>
        <color theme="6" tint="-0.499984740745262"/>
        <rFont val="Times New Roman"/>
        <family val="1"/>
        <charset val="204"/>
      </rPr>
      <t xml:space="preserve"> va contribui la crearea condițiilor optime pentru organizarea și desfășurarea lecțiilor de educație fizică, a activităților extrașcolare și extracurs și a procesului educațional în blocul B, C de studii.  </t>
    </r>
  </si>
  <si>
    <r>
      <t xml:space="preserve">IV. Nivelul de realizare a  standardelor de calitate din perspectiva </t>
    </r>
    <r>
      <rPr>
        <b/>
        <i/>
        <sz val="12"/>
        <color theme="6" tint="-0.499984740745262"/>
        <rFont val="Times New Roman"/>
        <family val="1"/>
        <charset val="204"/>
      </rPr>
      <t>Școlii prietenoase copilului</t>
    </r>
  </si>
  <si>
    <t xml:space="preserve">Ob. 1: Asigurarea securității și protecției tuturor elevilor și angajaților din liceu în măsură de 100% în cadrul procesului educațional;                                                                                                                                                                                                                                                                                                                                                                                                                                              -vom menține funcția de portar;                                                                                                                                                                                                                                                                                                                                                                                                                                                                                                                                                                                                                                                   -vom organiza și desfășura 2 simulări de evacuare a persoanelor în caz de situații excepționale;                                                                                                                                                                                                                                                                                                           -vom organiza și desfășura 2 vizite de studii la Secția de Situații Excepționale Ștefan Vodă;                                                                                                                                                                                                                                                                                                                                       -vom revizui, vom propune spre discuții și vom aproba Politica de protecție a drepturilor copilului în instituție;                                                                                                                                                                                                   -vom organiza și desfășura campania antitrafic de ființe umane: „Spune Nu traficului de ființe umane” (participanți: membrii Consiliului Elevilor și voluntarii din AO „Aripi Europene”);                                                                                                                                                                                                                                                                                                 -vom organiza și desfășura 3 traininguri versus Siguranța on-line a elevilor;                                                                                                                                                                                                                                                                                                                                                                                             Ob. 2: Implicarea tuturor actorilor educaționali în soluționarea problemelor și luarea deciziilor care vizează direct viața școlară;                                                                                                                                                                                                                                                                                                                                                                                     -vom organiza și desfășura două activități ecologice în localitate, în parteneriat cu AO Mișscarea Ecologistă din Ștefan Vodă;                                                                                                                                                                              -vom organiza și desfășura 5 vizite la Centrul Prietenos Tinerilor;                                                                                                                                                                                                                                                                                                                      -vom aplica chestionare la 100% din numărul elevilor din ciclul liceal vs. aprofundarea transparenței decizionale;                                                                                                                                                                                                                                                                                                                                                                       -vom menține și dezvolta relații de parteneriat cu APL, Biblioteca Publică Orășenească, Centrul prietenos tinerilor; Fondul pentru Tineri Ștefan Vodă, DGE Ștefan Vodă; IP Ștefan Voodă; DR Est a Poliției de Frontieră; AO „Aripi Europene”;                                                                                                                                                                                                                                                                                                                                                                                                                                                                                                                                                                                                                                                                                                                Ob. 3: Implementarea politicilor educației incluzive și nedescriminatorii pentru toți elevii din liceu;                                                                                                                                                                                                                                                                                                                                   -continuarea proiectului Incluziunea socio-școlară a copiilor în situație vulnerabilă în sistemul educațional;                                                                                                                                                                                                                                                                                                          -vom organiza și desfășura un flash-mob de sensibilizare a elevilor vs. Egalitatea în drepturi și șanse egale pentru toți;                                                                                                                                                                                               -vom continua activitățile în cadrul proiectului PRODEM, în parteneriat cu Primăria orașului Ștefan Vodă;                                                                                                                                                                                                                                                                                                                                    Ob.4: Realizarea programului strategic pentru asigurarea misiunii liceului prin asigurarea transparenței în gestionarea corectă a resurselor financiare și atragerea resurselor pentru asigurarea funcționalității liceului:                                                                                                                                                                                                                                                                                                                                                                                                            
- prioritizarea necesităților liceului în cadrul planificării bugetului prin: elaborarea proiectului de execuție „Renovarea terenului sportiv a Liceului Teoretic Ștefan Vodă, or. Ștefan Vodă”; dotarea bibliotecii cu mobilier corespunzător; procurarea echipamentului și a mobilierului în sala de festivități (200 scaune, două boxe, un proiector, o cortină); procurarea a 10 cuiere pentru vestiarul liceului; procurarea mobilierului școlar pentru 5 săli de clasă, în blocul B de studii;
- informarea, semestrial, a colectivului de profesori, elevi și părinți cu cheltuielile bugetare (panouri: „Meridianul părinților”, „Transparență”, „Informează-te”).                                                                                                                                                                                                                                                                                                                                                                                                                                        </t>
  </si>
  <si>
    <t xml:space="preserve">Ob.1: Asigurarea securității și protecției vieții și sănătății tuturor elevilor și angajaților din liceu în măsură de 100% în cadrul procesului educațional.                                                                                                                                                                                                                                                                                                                                                   Pentru asigurarea securității și siguranței elevilor administrația instituției de învățământ în colaborare cu autoritățile publice locale asigură paza și securitatea școlii prin: 
- menținerea funcției de portar;
- organizarea și desfășurarea a unei simulări de evacuare a persoanelor în caz de situații excepțională;                                                                                                                                                                                                                                                                                                                                                                                                                                                                                                                                                                                                                                                                                                                 - aprobarea Politicii de protecție a drepturilor copilului în instituție;                                                                                                                                                                                                                                                                                                                                                                                                                                                       
- organizarea și desfășurarea campaniei 16 zile de activism împortiva violenței în bază de gen (participanți: membrii Consiliului Elevilor și voluntarii din AO „Aripi Europene”);                                                                                                                                                                                                                                                                                                                                                       - organizarea și desfășurarea campaniei de sensibilizare a populației „O bomboană în loc de o țigară” (participanți: membrii Consiliului Elevilor și voluntarii din AO „Aripi Europene”);                                                                                                                                                                                                                                                                       - organizarea și desfășurarea campaniei antitrafic de ființe umane: „Spune Nu traficului de ființe umane” (participanți: membrii Consiliului Elevilor și voluntarii din AO „Aripi Europene”).                                                                                                                                                                                                                                                                                                                                  
Ob.2: Implicarea tuturor actorilor educaționali în soluționarea problemelor și luarea deciziilor care vizează direct viața școlară; 
Administrația instituției de învățământ are elaborat un set de proceduri și instrumente care asigură valorizarea opiniilor, inițiativelor, propunerilor elevilor în procesul de luare a deciziilor ce vizează aspectele vieții lor școlare prin:
-organizarea și desfășurarea audierii publice vs. transparența decizională în cadrul proiectului „Școala mea”;                                                                                                                                                                                                                                                                                                                                                                                                                                                                                                                                                                                                                                                                                          -menținerea și dezvoltarea relațiilor de parteneriat cu APL, Biblioteca Publică Orășenească, Centrul prietenos tinerilor; Fondul pentru Tineri Ștefan Vodă, DGE Ștefan Vodă; IP Ștefan Voodă; DR Est a Poliției de Frontieră; AO „Aripi Europene”, IP Școala Primară „Grigore Vieru”, AO „Speranța”, AO Mișcarea Ecologistă din Ștefan Vodă;                                                                                                                                                                                                                                                                                                                                                                                                                                                                                                      Ob. 3: Implementarea politicilor educației incluzive și nedescriminatorii pentru toți elevii din liceu;                                                                                                                                                                                                                                                                                                                                   -continuarea proiectului Incluziunea socio-școlară a copiilor în situație vulnerabilă în sistemul educațional;                                                                                                                                                                                                                                                                                                          -vom organiza și desfășura 2 flash-mob-uri de sensibilizare a elevilor vs. Egalitatea în drepturi și șanse egale pentru toți;                                                                                                                                                                                                                                                                                                           Ob.4: Realizarea programului strategic pentru asigurarea misiunii liceului prin asigurarea transparenței în gestionarea corectă a resurselor financiare și atragerea resurselor pentru asigurarea funcționalității liceului:                                                                                                                                                                                                                                                                                                                                                                                                            
- prioritizarea necesităților liceului în cadrul planificării bugetului în urma discuțiilor/dezbaterilor colective;
- informarea, semestrial, a colectivului de profesori, elevi și părinți cu cheltuielile bugetare (panouri: „Meridianul părinților”, „Transparență”, „Informează-te”).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</si>
</sst>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48"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7" tint="-0.499984740745262"/>
      <name val="Times New Roman"/>
      <family val="1"/>
      <charset val="204"/>
    </font>
    <font>
      <sz val="14"/>
      <color theme="1"/>
      <name val="Calibri"/>
      <family val="2"/>
      <charset val="204"/>
      <scheme val="minor"/>
    </font>
    <font>
      <i/>
      <sz val="14"/>
      <color theme="1"/>
      <name val="Calibri"/>
      <family val="2"/>
      <scheme val="minor"/>
    </font>
    <font>
      <b/>
      <i/>
      <sz val="14"/>
      <color rgb="FF660066"/>
      <name val="Times New Roman"/>
      <family val="1"/>
      <charset val="204"/>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sz val="11"/>
      <color rgb="FFFF0000"/>
      <name val="Calibri"/>
      <family val="2"/>
      <charset val="204"/>
      <scheme val="minor"/>
    </font>
    <font>
      <sz val="11"/>
      <color theme="0"/>
      <name val="Calibri"/>
      <family val="2"/>
      <scheme val="minor"/>
    </font>
    <font>
      <b/>
      <sz val="11"/>
      <color theme="6" tint="-0.499984740745262"/>
      <name val="Times New Roman"/>
      <family val="1"/>
    </font>
    <font>
      <b/>
      <sz val="11"/>
      <color rgb="FF006600"/>
      <name val="Times New Roman"/>
      <family val="1"/>
    </font>
    <font>
      <sz val="11"/>
      <color rgb="FF006600"/>
      <name val="Calibri"/>
      <family val="2"/>
      <charset val="204"/>
      <scheme val="minor"/>
    </font>
    <font>
      <sz val="11"/>
      <color theme="6" tint="-0.499984740745262"/>
      <name val="Times New Roman"/>
      <family val="1"/>
    </font>
    <font>
      <b/>
      <sz val="11"/>
      <color theme="6" tint="-0.499984740745262"/>
      <name val="Calibri"/>
      <family val="2"/>
      <scheme val="minor"/>
    </font>
    <font>
      <i/>
      <sz val="11"/>
      <color theme="6" tint="-0.499984740745262"/>
      <name val="Times New Roman"/>
      <family val="1"/>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i/>
      <sz val="11"/>
      <color theme="6" tint="-0.499984740745262"/>
      <name val="Calibri"/>
      <family val="2"/>
      <scheme val="minor"/>
    </font>
    <font>
      <b/>
      <sz val="11"/>
      <color rgb="FF006600"/>
      <name val="Calibri"/>
      <family val="2"/>
      <scheme val="minor"/>
    </font>
    <font>
      <b/>
      <u/>
      <sz val="11"/>
      <color theme="6" tint="-0.499984740745262"/>
      <name val="Times New Roman"/>
      <family val="1"/>
    </font>
    <font>
      <u/>
      <sz val="11"/>
      <color theme="10"/>
      <name val="Calibri"/>
      <family val="2"/>
      <charset val="204"/>
      <scheme val="minor"/>
    </font>
    <font>
      <b/>
      <sz val="12"/>
      <color theme="6" tint="-0.499984740745262"/>
      <name val="Times New Roman"/>
      <family val="1"/>
      <charset val="204"/>
    </font>
    <font>
      <sz val="9"/>
      <color theme="6" tint="-0.499984740745262"/>
      <name val="Times New Roman"/>
      <family val="1"/>
      <charset val="204"/>
    </font>
    <font>
      <b/>
      <sz val="9"/>
      <color theme="6" tint="-0.499984740745262"/>
      <name val="Times New Roman"/>
      <family val="1"/>
      <charset val="204"/>
    </font>
    <font>
      <b/>
      <i/>
      <sz val="9"/>
      <color theme="6" tint="-0.499984740745262"/>
      <name val="Times New Roman"/>
      <family val="1"/>
      <charset val="204"/>
    </font>
    <font>
      <i/>
      <sz val="9"/>
      <color theme="6" tint="-0.499984740745262"/>
      <name val="Times New Roman"/>
      <family val="1"/>
      <charset val="204"/>
    </font>
    <font>
      <b/>
      <u/>
      <sz val="9"/>
      <color theme="6" tint="-0.499984740745262"/>
      <name val="Times New Roman"/>
      <family val="1"/>
      <charset val="204"/>
    </font>
    <font>
      <sz val="10"/>
      <color theme="6" tint="-0.499984740745262"/>
      <name val="Times New Roman"/>
      <family val="1"/>
      <charset val="204"/>
    </font>
    <font>
      <sz val="12"/>
      <color theme="6" tint="-0.499984740745262"/>
      <name val="Times New Roman"/>
      <family val="1"/>
      <charset val="204"/>
    </font>
    <font>
      <b/>
      <i/>
      <sz val="12"/>
      <color theme="6" tint="-0.499984740745262"/>
      <name val="Times New Roman"/>
      <family val="1"/>
      <charset val="204"/>
    </font>
    <font>
      <b/>
      <u/>
      <sz val="12"/>
      <color theme="6" tint="-0.499984740745262"/>
      <name val="Times New Roman"/>
      <family val="1"/>
      <charset val="204"/>
    </font>
    <font>
      <b/>
      <sz val="8.5"/>
      <color theme="6" tint="-0.499984740745262"/>
      <name val="Times New Roman"/>
      <family val="1"/>
      <charset val="204"/>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17" fillId="5" borderId="0" applyNumberFormat="0" applyBorder="0" applyAlignment="0" applyProtection="0"/>
    <xf numFmtId="0" fontId="17" fillId="6" borderId="0" applyNumberFormat="0" applyBorder="0" applyAlignment="0" applyProtection="0"/>
    <xf numFmtId="0" fontId="1" fillId="7" borderId="0" applyNumberFormat="0" applyBorder="0" applyAlignment="0" applyProtection="0"/>
    <xf numFmtId="0" fontId="17" fillId="8" borderId="0" applyNumberFormat="0" applyBorder="0" applyAlignment="0" applyProtection="0"/>
    <xf numFmtId="0" fontId="36" fillId="0" borderId="0" applyNumberFormat="0" applyFill="0" applyBorder="0" applyAlignment="0" applyProtection="0"/>
  </cellStyleXfs>
  <cellXfs count="1142">
    <xf numFmtId="0" fontId="0" fillId="0" borderId="0" xfId="0"/>
    <xf numFmtId="0" fontId="0" fillId="0" borderId="0" xfId="0" applyFill="1" applyBorder="1"/>
    <xf numFmtId="0" fontId="0" fillId="0" borderId="0" xfId="0" applyFill="1" applyBorder="1" applyAlignment="1"/>
    <xf numFmtId="0" fontId="5" fillId="0" borderId="0" xfId="0" applyFont="1"/>
    <xf numFmtId="49" fontId="5" fillId="0" borderId="0" xfId="0" applyNumberFormat="1" applyFont="1"/>
    <xf numFmtId="49" fontId="5" fillId="0" borderId="4" xfId="0" applyNumberFormat="1" applyFont="1" applyBorder="1"/>
    <xf numFmtId="0" fontId="5" fillId="0" borderId="4" xfId="0" applyFont="1" applyBorder="1"/>
    <xf numFmtId="0" fontId="5" fillId="0" borderId="4" xfId="0" applyFont="1" applyBorder="1" applyAlignment="1">
      <alignment horizontal="left"/>
    </xf>
    <xf numFmtId="0" fontId="4" fillId="0" borderId="0" xfId="0" applyFont="1" applyFill="1" applyBorder="1" applyAlignment="1">
      <alignment vertical="center"/>
    </xf>
    <xf numFmtId="0" fontId="4" fillId="0" borderId="0" xfId="0" applyFont="1" applyFill="1" applyBorder="1" applyAlignment="1"/>
    <xf numFmtId="0" fontId="4" fillId="0" borderId="0" xfId="0" applyFont="1" applyFill="1" applyBorder="1" applyAlignment="1">
      <alignment vertical="center" wrapText="1"/>
    </xf>
    <xf numFmtId="0" fontId="9" fillId="0" borderId="0" xfId="1" applyFont="1" applyFill="1" applyBorder="1" applyAlignment="1">
      <alignment vertical="center"/>
    </xf>
    <xf numFmtId="0" fontId="10" fillId="0" borderId="0" xfId="1" applyFont="1" applyFill="1" applyBorder="1" applyAlignment="1">
      <alignment vertical="center"/>
    </xf>
    <xf numFmtId="0" fontId="9" fillId="0" borderId="0" xfId="1" applyFont="1" applyFill="1" applyBorder="1" applyAlignment="1">
      <alignment vertical="center" wrapText="1"/>
    </xf>
    <xf numFmtId="0" fontId="11" fillId="0" borderId="0" xfId="0" applyFont="1" applyFill="1" applyBorder="1"/>
    <xf numFmtId="0" fontId="11" fillId="0" borderId="0" xfId="0" applyFont="1"/>
    <xf numFmtId="0" fontId="9" fillId="0" borderId="0" xfId="0" applyFont="1" applyFill="1" applyBorder="1" applyAlignment="1"/>
    <xf numFmtId="0" fontId="10" fillId="0" borderId="0" xfId="1" applyFont="1" applyFill="1" applyBorder="1" applyAlignment="1">
      <alignment vertical="center" wrapText="1"/>
    </xf>
    <xf numFmtId="0" fontId="9" fillId="0" borderId="0" xfId="0" applyFont="1" applyFill="1" applyBorder="1" applyAlignment="1">
      <alignment wrapText="1"/>
    </xf>
    <xf numFmtId="0" fontId="8" fillId="0" borderId="0" xfId="0" applyFont="1" applyFill="1" applyBorder="1" applyAlignment="1"/>
    <xf numFmtId="0" fontId="7" fillId="0" borderId="0" xfId="1" applyFont="1" applyFill="1" applyBorder="1" applyAlignment="1">
      <alignment vertical="center"/>
    </xf>
    <xf numFmtId="0" fontId="12" fillId="0" borderId="0" xfId="2" applyFont="1" applyFill="1" applyBorder="1" applyAlignment="1">
      <alignment vertical="center"/>
    </xf>
    <xf numFmtId="0" fontId="13" fillId="0" borderId="0" xfId="2" applyFont="1" applyFill="1" applyBorder="1" applyAlignment="1">
      <alignment vertical="center"/>
    </xf>
    <xf numFmtId="0" fontId="16" fillId="0" borderId="0" xfId="0" applyFont="1" applyFill="1" applyBorder="1"/>
    <xf numFmtId="0" fontId="0" fillId="0" borderId="0" xfId="0" applyFont="1" applyAlignment="1">
      <alignment wrapText="1"/>
    </xf>
    <xf numFmtId="0" fontId="24" fillId="0" borderId="0" xfId="0" applyFont="1"/>
    <xf numFmtId="0" fontId="20" fillId="0" borderId="0" xfId="0" applyFont="1" applyFill="1" applyBorder="1"/>
    <xf numFmtId="0" fontId="26" fillId="0" borderId="0" xfId="0" applyFont="1" applyFill="1" applyBorder="1"/>
    <xf numFmtId="0" fontId="18" fillId="0" borderId="4" xfId="0" applyFont="1" applyFill="1" applyBorder="1" applyAlignment="1">
      <alignment vertical="center" wrapText="1"/>
    </xf>
    <xf numFmtId="0" fontId="21" fillId="0" borderId="4" xfId="0" applyFont="1" applyFill="1" applyBorder="1" applyAlignment="1">
      <alignment wrapText="1"/>
    </xf>
    <xf numFmtId="0" fontId="21" fillId="0" borderId="4" xfId="0" applyFont="1" applyFill="1" applyBorder="1" applyAlignment="1">
      <alignment vertical="center" wrapText="1"/>
    </xf>
    <xf numFmtId="0" fontId="21" fillId="0" borderId="80" xfId="0" applyFont="1" applyFill="1" applyBorder="1" applyAlignment="1">
      <alignment wrapText="1"/>
    </xf>
    <xf numFmtId="0" fontId="21" fillId="0" borderId="4" xfId="0" applyFont="1" applyFill="1" applyBorder="1" applyAlignment="1">
      <alignment vertical="top" wrapText="1"/>
    </xf>
    <xf numFmtId="0" fontId="18" fillId="0" borderId="39" xfId="0" applyFont="1" applyFill="1" applyBorder="1" applyAlignment="1">
      <alignment vertical="center" wrapText="1"/>
    </xf>
    <xf numFmtId="0" fontId="18" fillId="0" borderId="17" xfId="0" applyFont="1" applyFill="1" applyBorder="1" applyAlignment="1">
      <alignment vertical="center" wrapText="1"/>
    </xf>
    <xf numFmtId="0" fontId="21" fillId="0" borderId="17" xfId="0" applyFont="1" applyFill="1" applyBorder="1" applyAlignment="1">
      <alignment vertical="center" wrapText="1"/>
    </xf>
    <xf numFmtId="0" fontId="18" fillId="0" borderId="4" xfId="0" applyFont="1" applyFill="1" applyBorder="1" applyAlignment="1">
      <alignment wrapText="1"/>
    </xf>
    <xf numFmtId="0" fontId="21" fillId="0" borderId="3" xfId="0" applyFont="1" applyFill="1" applyBorder="1" applyAlignment="1">
      <alignment wrapText="1"/>
    </xf>
    <xf numFmtId="0" fontId="28" fillId="0" borderId="4" xfId="1" applyFont="1" applyFill="1" applyBorder="1" applyAlignment="1">
      <alignment vertical="center" wrapText="1"/>
    </xf>
    <xf numFmtId="0" fontId="18" fillId="0" borderId="4" xfId="0" applyFont="1" applyFill="1" applyBorder="1" applyAlignment="1">
      <alignment vertical="center"/>
    </xf>
    <xf numFmtId="0" fontId="18" fillId="0" borderId="4" xfId="0" applyFont="1" applyFill="1" applyBorder="1" applyAlignment="1">
      <alignment horizontal="left" vertical="center" wrapText="1"/>
    </xf>
    <xf numFmtId="0" fontId="18" fillId="0" borderId="39" xfId="0" applyFont="1" applyFill="1" applyBorder="1" applyAlignment="1">
      <alignment horizontal="left" vertical="center" wrapText="1"/>
    </xf>
    <xf numFmtId="0" fontId="21" fillId="0" borderId="4" xfId="2" applyFont="1" applyFill="1" applyBorder="1" applyAlignment="1">
      <alignment vertical="center" wrapText="1"/>
    </xf>
    <xf numFmtId="0" fontId="21" fillId="0" borderId="4" xfId="1" applyFont="1" applyFill="1" applyBorder="1" applyAlignment="1">
      <alignment vertical="center" wrapText="1"/>
    </xf>
    <xf numFmtId="16" fontId="18" fillId="0" borderId="4" xfId="0" applyNumberFormat="1" applyFont="1" applyFill="1" applyBorder="1" applyAlignment="1">
      <alignment horizontal="left" vertical="center" wrapText="1"/>
    </xf>
    <xf numFmtId="49" fontId="18" fillId="0" borderId="4" xfId="0" applyNumberFormat="1" applyFont="1" applyFill="1" applyBorder="1" applyAlignment="1">
      <alignment horizontal="left" vertical="center" wrapText="1"/>
    </xf>
    <xf numFmtId="0" fontId="21" fillId="0" borderId="4" xfId="0" applyFont="1" applyFill="1" applyBorder="1" applyAlignment="1">
      <alignment horizontal="left" vertical="center" wrapText="1"/>
    </xf>
    <xf numFmtId="9" fontId="18" fillId="0" borderId="4" xfId="0" applyNumberFormat="1" applyFont="1" applyFill="1" applyBorder="1" applyAlignment="1">
      <alignment horizontal="center" vertical="center" wrapText="1"/>
    </xf>
    <xf numFmtId="0" fontId="18" fillId="0" borderId="4" xfId="0" applyFont="1" applyFill="1" applyBorder="1" applyAlignment="1">
      <alignment horizontal="center" vertical="center" wrapText="1"/>
    </xf>
    <xf numFmtId="0" fontId="29" fillId="12" borderId="4" xfId="1" applyFont="1" applyFill="1" applyBorder="1" applyAlignment="1">
      <alignment vertical="center" wrapText="1"/>
    </xf>
    <xf numFmtId="0" fontId="21" fillId="13" borderId="4" xfId="0" applyFont="1" applyFill="1" applyBorder="1" applyAlignment="1">
      <alignment wrapText="1"/>
    </xf>
    <xf numFmtId="0" fontId="29" fillId="12" borderId="4" xfId="0" applyFont="1" applyFill="1" applyBorder="1" applyAlignment="1">
      <alignment vertical="center" wrapText="1"/>
    </xf>
    <xf numFmtId="0" fontId="30" fillId="4" borderId="0" xfId="0" applyFont="1" applyFill="1"/>
    <xf numFmtId="0" fontId="20" fillId="4" borderId="0" xfId="0" applyFont="1" applyFill="1"/>
    <xf numFmtId="0" fontId="32" fillId="12" borderId="4" xfId="0" applyFont="1" applyFill="1" applyBorder="1" applyAlignment="1">
      <alignment horizontal="left" wrapText="1"/>
    </xf>
    <xf numFmtId="0" fontId="16" fillId="0" borderId="0" xfId="0" applyFont="1"/>
    <xf numFmtId="0" fontId="21" fillId="0" borderId="3" xfId="0" applyFont="1" applyFill="1" applyBorder="1" applyAlignment="1">
      <alignment vertical="center" wrapText="1"/>
    </xf>
    <xf numFmtId="49" fontId="22" fillId="0" borderId="4" xfId="0" applyNumberFormat="1" applyFont="1" applyBorder="1" applyAlignment="1">
      <alignment wrapText="1"/>
    </xf>
    <xf numFmtId="0" fontId="22" fillId="0" borderId="4" xfId="0" applyFont="1" applyBorder="1" applyAlignment="1">
      <alignment wrapText="1"/>
    </xf>
    <xf numFmtId="49" fontId="34" fillId="0" borderId="0" xfId="0" applyNumberFormat="1" applyFont="1" applyAlignment="1">
      <alignment horizontal="left" wrapText="1"/>
    </xf>
    <xf numFmtId="0" fontId="18" fillId="0" borderId="4" xfId="0" applyFont="1" applyBorder="1" applyAlignment="1" applyProtection="1">
      <alignment vertical="center" wrapText="1"/>
    </xf>
    <xf numFmtId="0" fontId="18" fillId="0" borderId="4" xfId="0" applyFont="1" applyFill="1" applyBorder="1" applyAlignment="1" applyProtection="1">
      <alignment vertical="center" wrapText="1"/>
    </xf>
    <xf numFmtId="0" fontId="18" fillId="0" borderId="1" xfId="0" applyFont="1" applyFill="1" applyBorder="1" applyAlignment="1">
      <alignment vertical="center" wrapText="1"/>
    </xf>
    <xf numFmtId="0" fontId="39" fillId="0" borderId="0" xfId="0" applyNumberFormat="1" applyFont="1" applyFill="1" applyBorder="1" applyAlignment="1">
      <alignment vertical="top" wrapText="1"/>
    </xf>
    <xf numFmtId="0" fontId="39" fillId="11" borderId="35" xfId="0" applyFont="1" applyFill="1" applyBorder="1" applyAlignment="1">
      <alignment vertical="center" wrapText="1"/>
    </xf>
    <xf numFmtId="10" fontId="39" fillId="11" borderId="35" xfId="0" applyNumberFormat="1" applyFont="1" applyFill="1" applyBorder="1" applyAlignment="1">
      <alignment vertical="center" wrapText="1"/>
    </xf>
    <xf numFmtId="0" fontId="39" fillId="11" borderId="16" xfId="0" applyFont="1" applyFill="1" applyBorder="1" applyAlignment="1">
      <alignment vertical="center" wrapText="1"/>
    </xf>
    <xf numFmtId="10" fontId="39" fillId="11" borderId="34" xfId="0" applyNumberFormat="1" applyFont="1" applyFill="1" applyBorder="1" applyAlignment="1">
      <alignment vertical="center" wrapText="1"/>
    </xf>
    <xf numFmtId="0" fontId="39" fillId="11" borderId="37" xfId="0" applyFont="1" applyFill="1" applyBorder="1" applyAlignment="1">
      <alignment vertical="center" wrapText="1"/>
    </xf>
    <xf numFmtId="10" fontId="39" fillId="11" borderId="37" xfId="0" applyNumberFormat="1" applyFont="1" applyFill="1" applyBorder="1" applyAlignment="1">
      <alignment vertical="center" wrapText="1"/>
    </xf>
    <xf numFmtId="0" fontId="39" fillId="11" borderId="3" xfId="0" applyFont="1" applyFill="1" applyBorder="1" applyAlignment="1">
      <alignment vertical="center" wrapText="1"/>
    </xf>
    <xf numFmtId="10" fontId="39" fillId="11" borderId="36" xfId="0" applyNumberFormat="1" applyFont="1" applyFill="1" applyBorder="1" applyAlignment="1">
      <alignment vertical="center" wrapText="1"/>
    </xf>
    <xf numFmtId="0" fontId="39" fillId="11" borderId="70" xfId="0" applyFont="1" applyFill="1" applyBorder="1" applyAlignment="1">
      <alignment vertical="center" wrapText="1"/>
    </xf>
    <xf numFmtId="10" fontId="39" fillId="11" borderId="70" xfId="0" applyNumberFormat="1" applyFont="1" applyFill="1" applyBorder="1" applyAlignment="1">
      <alignment vertical="center" wrapText="1"/>
    </xf>
    <xf numFmtId="0" fontId="39" fillId="11" borderId="44" xfId="0" applyFont="1" applyFill="1" applyBorder="1" applyAlignment="1">
      <alignment vertical="center" wrapText="1"/>
    </xf>
    <xf numFmtId="10" fontId="39" fillId="11" borderId="42" xfId="0" applyNumberFormat="1" applyFont="1" applyFill="1" applyBorder="1" applyAlignment="1">
      <alignment vertical="center" wrapText="1"/>
    </xf>
    <xf numFmtId="0" fontId="39" fillId="0" borderId="0" xfId="0" applyFont="1" applyFill="1" applyBorder="1" applyAlignment="1">
      <alignment vertical="center" wrapText="1"/>
    </xf>
    <xf numFmtId="1" fontId="39" fillId="0" borderId="41" xfId="0" applyNumberFormat="1" applyFont="1" applyFill="1" applyBorder="1" applyAlignment="1" applyProtection="1">
      <alignment horizontal="center" vertical="center" wrapText="1"/>
    </xf>
    <xf numFmtId="1" fontId="39" fillId="0" borderId="42" xfId="0" applyNumberFormat="1" applyFont="1" applyFill="1" applyBorder="1" applyAlignment="1" applyProtection="1">
      <alignment horizontal="center" vertical="center" wrapText="1"/>
    </xf>
    <xf numFmtId="0" fontId="39" fillId="0" borderId="38" xfId="0" applyFont="1" applyBorder="1" applyAlignment="1">
      <alignment horizontal="center" vertical="center" wrapText="1"/>
    </xf>
    <xf numFmtId="0" fontId="39" fillId="0" borderId="39" xfId="0" applyFont="1" applyBorder="1" applyAlignment="1">
      <alignment horizontal="center" vertical="center" wrapText="1"/>
    </xf>
    <xf numFmtId="0" fontId="39" fillId="0" borderId="40" xfId="0" applyFont="1" applyBorder="1" applyAlignment="1">
      <alignment horizontal="center" vertical="center" wrapText="1"/>
    </xf>
    <xf numFmtId="0" fontId="39" fillId="11" borderId="60" xfId="0" applyFont="1" applyFill="1" applyBorder="1" applyAlignment="1">
      <alignment vertical="center" wrapText="1"/>
    </xf>
    <xf numFmtId="10" fontId="39" fillId="11" borderId="63" xfId="0" applyNumberFormat="1" applyFont="1" applyFill="1" applyBorder="1" applyAlignment="1">
      <alignment vertical="center" wrapText="1"/>
    </xf>
    <xf numFmtId="0" fontId="39" fillId="11" borderId="19" xfId="0" applyFont="1" applyFill="1" applyBorder="1" applyAlignment="1">
      <alignment vertical="center" wrapText="1"/>
    </xf>
    <xf numFmtId="0" fontId="39" fillId="11" borderId="4" xfId="0" applyFont="1" applyFill="1" applyBorder="1" applyAlignment="1">
      <alignment vertical="center" wrapText="1"/>
    </xf>
    <xf numFmtId="0" fontId="39" fillId="11" borderId="36" xfId="0" applyFont="1" applyFill="1" applyBorder="1" applyAlignment="1">
      <alignment vertical="center" wrapText="1"/>
    </xf>
    <xf numFmtId="10" fontId="39" fillId="11" borderId="46" xfId="0" applyNumberFormat="1" applyFont="1" applyFill="1" applyBorder="1" applyAlignment="1">
      <alignment vertical="center" wrapText="1"/>
    </xf>
    <xf numFmtId="0" fontId="39" fillId="11" borderId="41" xfId="0" applyFont="1" applyFill="1" applyBorder="1" applyAlignment="1">
      <alignment vertical="center" wrapText="1"/>
    </xf>
    <xf numFmtId="0" fontId="39" fillId="11" borderId="20" xfId="0" applyFont="1" applyFill="1" applyBorder="1" applyAlignment="1">
      <alignment vertical="center" wrapText="1"/>
    </xf>
    <xf numFmtId="10" fontId="39" fillId="11" borderId="52" xfId="0" applyNumberFormat="1" applyFont="1" applyFill="1" applyBorder="1" applyAlignment="1">
      <alignment vertical="center" wrapText="1"/>
    </xf>
    <xf numFmtId="0" fontId="39" fillId="11" borderId="42" xfId="0" applyFont="1" applyFill="1" applyBorder="1" applyAlignment="1">
      <alignment vertical="center" wrapText="1"/>
    </xf>
    <xf numFmtId="0" fontId="39" fillId="11" borderId="32" xfId="0" applyFont="1" applyFill="1" applyBorder="1" applyAlignment="1">
      <alignment vertical="center" wrapText="1"/>
    </xf>
    <xf numFmtId="0" fontId="39" fillId="11" borderId="28" xfId="0" applyFont="1" applyFill="1" applyBorder="1" applyAlignment="1">
      <alignment vertical="center" wrapText="1"/>
    </xf>
    <xf numFmtId="165" fontId="39" fillId="10" borderId="4" xfId="0" applyNumberFormat="1" applyFont="1" applyFill="1" applyBorder="1" applyAlignment="1">
      <alignment horizontal="center" vertical="center" wrapText="1"/>
    </xf>
    <xf numFmtId="165" fontId="39" fillId="10" borderId="17" xfId="0" applyNumberFormat="1" applyFont="1" applyFill="1" applyBorder="1" applyAlignment="1">
      <alignment horizontal="center" vertical="center" wrapText="1"/>
    </xf>
    <xf numFmtId="1" fontId="39" fillId="10" borderId="37" xfId="0" applyNumberFormat="1" applyFont="1" applyFill="1" applyBorder="1" applyAlignment="1">
      <alignment horizontal="center" vertical="center" wrapText="1"/>
    </xf>
    <xf numFmtId="1" fontId="39" fillId="10" borderId="53" xfId="0" applyNumberFormat="1" applyFont="1" applyFill="1" applyBorder="1" applyAlignment="1">
      <alignment horizontal="center" vertical="center" wrapText="1"/>
    </xf>
    <xf numFmtId="165" fontId="39" fillId="10" borderId="20" xfId="3" applyNumberFormat="1" applyFont="1" applyFill="1" applyBorder="1" applyAlignment="1">
      <alignment horizontal="center" vertical="top" wrapText="1"/>
    </xf>
    <xf numFmtId="1" fontId="39" fillId="10" borderId="20" xfId="0" applyNumberFormat="1" applyFont="1" applyFill="1" applyBorder="1" applyAlignment="1">
      <alignment horizontal="center" vertical="top" wrapText="1"/>
    </xf>
    <xf numFmtId="165" fontId="39" fillId="10" borderId="60" xfId="3" applyNumberFormat="1" applyFont="1" applyFill="1" applyBorder="1" applyAlignment="1">
      <alignment horizontal="center" vertical="top" wrapText="1"/>
    </xf>
    <xf numFmtId="1" fontId="39" fillId="10" borderId="60" xfId="0" applyNumberFormat="1" applyFont="1" applyFill="1" applyBorder="1" applyAlignment="1">
      <alignment horizontal="center" vertical="top" wrapText="1"/>
    </xf>
    <xf numFmtId="0" fontId="38" fillId="0" borderId="0" xfId="0" applyFont="1" applyFill="1" applyBorder="1" applyAlignment="1">
      <alignment vertical="top" wrapText="1"/>
    </xf>
    <xf numFmtId="1" fontId="39" fillId="10" borderId="53" xfId="0" applyNumberFormat="1" applyFont="1" applyFill="1" applyBorder="1" applyAlignment="1">
      <alignment horizontal="center" vertical="top" wrapText="1"/>
    </xf>
    <xf numFmtId="1" fontId="39" fillId="10" borderId="73" xfId="0" applyNumberFormat="1" applyFont="1" applyFill="1" applyBorder="1" applyAlignment="1">
      <alignment horizontal="center" vertical="top" wrapText="1"/>
    </xf>
    <xf numFmtId="1" fontId="39" fillId="10" borderId="51" xfId="0" applyNumberFormat="1" applyFont="1" applyFill="1" applyBorder="1" applyAlignment="1">
      <alignment horizontal="center" vertical="top" wrapText="1"/>
    </xf>
    <xf numFmtId="0" fontId="39" fillId="0" borderId="64" xfId="0" applyFont="1" applyBorder="1" applyAlignment="1">
      <alignment horizontal="center" vertical="center" wrapText="1"/>
    </xf>
    <xf numFmtId="0" fontId="39" fillId="0" borderId="37" xfId="0" applyFont="1" applyFill="1" applyBorder="1" applyAlignment="1" applyProtection="1">
      <alignment vertical="center" wrapText="1"/>
    </xf>
    <xf numFmtId="1" fontId="39" fillId="10" borderId="20" xfId="0" applyNumberFormat="1" applyFont="1" applyFill="1" applyBorder="1" applyAlignment="1" applyProtection="1">
      <alignment horizontal="center" vertical="center" wrapText="1"/>
      <protection locked="0"/>
    </xf>
    <xf numFmtId="1" fontId="39" fillId="10" borderId="36" xfId="0" applyNumberFormat="1" applyFont="1" applyFill="1" applyBorder="1" applyAlignment="1" applyProtection="1">
      <alignment horizontal="center" vertical="center" wrapText="1"/>
      <protection locked="0"/>
    </xf>
    <xf numFmtId="0" fontId="39" fillId="0" borderId="26" xfId="0" applyFont="1" applyFill="1" applyBorder="1" applyAlignment="1" applyProtection="1">
      <alignment vertical="center" wrapText="1"/>
    </xf>
    <xf numFmtId="1" fontId="39" fillId="10" borderId="60" xfId="0" applyNumberFormat="1" applyFont="1" applyFill="1" applyBorder="1" applyAlignment="1" applyProtection="1">
      <alignment horizontal="center" vertical="center" wrapText="1"/>
      <protection locked="0"/>
    </xf>
    <xf numFmtId="1" fontId="39" fillId="10" borderId="52"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vertical="center" wrapText="1"/>
    </xf>
    <xf numFmtId="0" fontId="39" fillId="0" borderId="0" xfId="0" applyFont="1" applyFill="1" applyBorder="1" applyAlignment="1" applyProtection="1">
      <alignment horizontal="center" vertical="center" wrapText="1"/>
    </xf>
    <xf numFmtId="0" fontId="39" fillId="10" borderId="72" xfId="0" applyFont="1" applyFill="1" applyBorder="1" applyAlignment="1">
      <alignment vertical="center" wrapText="1"/>
    </xf>
    <xf numFmtId="0" fontId="39" fillId="10" borderId="16" xfId="0" applyFont="1" applyFill="1" applyBorder="1" applyAlignment="1">
      <alignment vertical="center" wrapText="1"/>
    </xf>
    <xf numFmtId="0" fontId="39" fillId="10" borderId="17" xfId="0" applyFont="1" applyFill="1" applyBorder="1" applyAlignment="1">
      <alignment vertical="center" wrapText="1"/>
    </xf>
    <xf numFmtId="0" fontId="39" fillId="10" borderId="46" xfId="0" applyFont="1" applyFill="1" applyBorder="1" applyAlignment="1">
      <alignment vertical="center" wrapText="1"/>
    </xf>
    <xf numFmtId="1" fontId="39" fillId="0" borderId="0" xfId="0" applyNumberFormat="1" applyFont="1" applyFill="1" applyBorder="1" applyAlignment="1" applyProtection="1">
      <alignment horizontal="center" vertical="center" wrapText="1"/>
      <protection locked="0"/>
    </xf>
    <xf numFmtId="0" fontId="39" fillId="10" borderId="37" xfId="0" applyFont="1" applyFill="1" applyBorder="1" applyAlignment="1">
      <alignment vertical="center" wrapText="1"/>
    </xf>
    <xf numFmtId="0" fontId="39" fillId="10" borderId="3" xfId="0" applyFont="1" applyFill="1" applyBorder="1" applyAlignment="1">
      <alignment vertical="center" wrapText="1"/>
    </xf>
    <xf numFmtId="0" fontId="39" fillId="10" borderId="4" xfId="0" applyFont="1" applyFill="1" applyBorder="1" applyAlignment="1">
      <alignment vertical="center" wrapText="1"/>
    </xf>
    <xf numFmtId="0" fontId="39" fillId="10" borderId="36" xfId="0" applyFont="1" applyFill="1" applyBorder="1" applyAlignment="1">
      <alignment vertical="center" wrapText="1"/>
    </xf>
    <xf numFmtId="0" fontId="39" fillId="10" borderId="70" xfId="0" applyFont="1" applyFill="1" applyBorder="1" applyAlignment="1">
      <alignment vertical="center" wrapText="1"/>
    </xf>
    <xf numFmtId="0" fontId="39" fillId="10" borderId="44" xfId="0" applyFont="1" applyFill="1" applyBorder="1" applyAlignment="1">
      <alignment vertical="center" wrapText="1"/>
    </xf>
    <xf numFmtId="0" fontId="39" fillId="10" borderId="28" xfId="0" applyFont="1" applyFill="1" applyBorder="1" applyAlignment="1">
      <alignment vertical="center" wrapText="1"/>
    </xf>
    <xf numFmtId="0" fontId="39" fillId="10" borderId="42" xfId="0" applyFont="1" applyFill="1" applyBorder="1" applyAlignment="1">
      <alignment vertical="center" wrapText="1"/>
    </xf>
    <xf numFmtId="1" fontId="39" fillId="10" borderId="20" xfId="0" applyNumberFormat="1" applyFont="1" applyFill="1" applyBorder="1" applyAlignment="1">
      <alignment horizontal="center" vertical="center" wrapText="1"/>
    </xf>
    <xf numFmtId="164" fontId="39" fillId="10" borderId="36" xfId="0" applyNumberFormat="1" applyFont="1" applyFill="1" applyBorder="1" applyAlignment="1">
      <alignment horizontal="center" vertical="center" wrapText="1"/>
    </xf>
    <xf numFmtId="1" fontId="39" fillId="10" borderId="41" xfId="0" applyNumberFormat="1" applyFont="1" applyFill="1" applyBorder="1" applyAlignment="1">
      <alignment horizontal="center" vertical="center" wrapText="1"/>
    </xf>
    <xf numFmtId="164" fontId="39" fillId="10" borderId="42" xfId="0" applyNumberFormat="1" applyFont="1" applyFill="1" applyBorder="1" applyAlignment="1">
      <alignment horizontal="center" vertical="center" wrapText="1"/>
    </xf>
    <xf numFmtId="1" fontId="39" fillId="0" borderId="0" xfId="0" applyNumberFormat="1" applyFont="1" applyFill="1" applyBorder="1" applyAlignment="1">
      <alignment horizontal="center" vertical="top" wrapText="1"/>
    </xf>
    <xf numFmtId="49" fontId="38" fillId="0" borderId="0" xfId="0" applyNumberFormat="1" applyFont="1" applyFill="1" applyBorder="1" applyAlignment="1">
      <alignment horizontal="center" vertical="top" wrapText="1"/>
    </xf>
    <xf numFmtId="0" fontId="41" fillId="0" borderId="0" xfId="0" applyFont="1" applyFill="1" applyBorder="1" applyAlignment="1">
      <alignment horizontal="center" vertical="top" wrapText="1"/>
    </xf>
    <xf numFmtId="0" fontId="39" fillId="0" borderId="28" xfId="0" applyFont="1" applyBorder="1" applyAlignment="1">
      <alignment horizontal="center" vertical="center" wrapText="1"/>
    </xf>
    <xf numFmtId="0" fontId="40" fillId="0" borderId="0" xfId="0" applyFont="1" applyAlignment="1">
      <alignment horizontal="center" wrapText="1"/>
    </xf>
    <xf numFmtId="0" fontId="39" fillId="10" borderId="16" xfId="0" applyFont="1" applyFill="1" applyBorder="1" applyAlignment="1">
      <alignment horizontal="center" vertical="center" wrapText="1"/>
    </xf>
    <xf numFmtId="1" fontId="39" fillId="10" borderId="13" xfId="0" applyNumberFormat="1" applyFont="1" applyFill="1" applyBorder="1" applyAlignment="1">
      <alignment horizontal="center" vertical="center" wrapText="1"/>
    </xf>
    <xf numFmtId="1" fontId="39" fillId="10" borderId="33" xfId="0" applyNumberFormat="1" applyFont="1" applyFill="1" applyBorder="1" applyAlignment="1">
      <alignment horizontal="center" vertical="center" wrapText="1"/>
    </xf>
    <xf numFmtId="1" fontId="39" fillId="10" borderId="34" xfId="0" applyNumberFormat="1" applyFont="1" applyFill="1" applyBorder="1" applyAlignment="1">
      <alignment horizontal="center" vertical="center" wrapText="1"/>
    </xf>
    <xf numFmtId="0" fontId="39" fillId="10" borderId="3" xfId="0" applyFont="1" applyFill="1" applyBorder="1" applyAlignment="1">
      <alignment horizontal="center" vertical="center" wrapText="1"/>
    </xf>
    <xf numFmtId="1" fontId="39" fillId="10" borderId="19" xfId="0" applyNumberFormat="1" applyFont="1" applyFill="1" applyBorder="1" applyAlignment="1">
      <alignment horizontal="center" vertical="center" wrapText="1"/>
    </xf>
    <xf numFmtId="1" fontId="39" fillId="10" borderId="36" xfId="0" applyNumberFormat="1" applyFont="1" applyFill="1" applyBorder="1" applyAlignment="1">
      <alignment horizontal="center" vertical="center" wrapText="1"/>
    </xf>
    <xf numFmtId="0" fontId="39" fillId="10" borderId="23" xfId="0" applyFont="1" applyFill="1" applyBorder="1" applyAlignment="1">
      <alignment horizontal="center" vertical="center" wrapText="1"/>
    </xf>
    <xf numFmtId="0" fontId="39" fillId="11" borderId="2" xfId="0" applyNumberFormat="1" applyFont="1" applyFill="1" applyBorder="1" applyAlignment="1">
      <alignment horizontal="left" vertical="top" wrapText="1"/>
    </xf>
    <xf numFmtId="0" fontId="39" fillId="11" borderId="19" xfId="0" applyNumberFormat="1" applyFont="1" applyFill="1" applyBorder="1" applyAlignment="1">
      <alignment horizontal="left" vertical="top" wrapText="1"/>
    </xf>
    <xf numFmtId="0" fontId="39" fillId="11" borderId="22" xfId="0" applyNumberFormat="1" applyFont="1" applyFill="1" applyBorder="1" applyAlignment="1">
      <alignment horizontal="left" vertical="top" wrapText="1"/>
    </xf>
    <xf numFmtId="0" fontId="39" fillId="11" borderId="31" xfId="0" applyNumberFormat="1" applyFont="1" applyFill="1" applyBorder="1" applyAlignment="1">
      <alignment horizontal="left" vertical="top" wrapText="1"/>
    </xf>
    <xf numFmtId="0" fontId="39" fillId="11" borderId="32" xfId="0" applyNumberFormat="1" applyFont="1" applyFill="1" applyBorder="1" applyAlignment="1">
      <alignment horizontal="left" vertical="top" wrapText="1"/>
    </xf>
    <xf numFmtId="0" fontId="38" fillId="10" borderId="35" xfId="0" applyFont="1" applyFill="1" applyBorder="1" applyAlignment="1">
      <alignment vertical="center" wrapText="1"/>
    </xf>
    <xf numFmtId="0" fontId="38" fillId="10" borderId="65" xfId="0" applyFont="1" applyFill="1" applyBorder="1" applyAlignment="1">
      <alignment vertical="center" wrapText="1"/>
    </xf>
    <xf numFmtId="0" fontId="39" fillId="10" borderId="35" xfId="0" applyFont="1" applyFill="1" applyBorder="1" applyAlignment="1">
      <alignment vertical="center" wrapText="1"/>
    </xf>
    <xf numFmtId="0" fontId="39" fillId="10" borderId="35" xfId="0" applyFont="1" applyFill="1" applyBorder="1" applyAlignment="1">
      <alignment horizontal="center" vertical="center" wrapText="1"/>
    </xf>
    <xf numFmtId="0" fontId="38" fillId="10" borderId="50" xfId="0" applyFont="1" applyFill="1" applyBorder="1" applyAlignment="1">
      <alignment vertical="center" wrapText="1"/>
    </xf>
    <xf numFmtId="0" fontId="38" fillId="10" borderId="19" xfId="0" applyFont="1" applyFill="1" applyBorder="1" applyAlignment="1">
      <alignment vertical="center" wrapText="1"/>
    </xf>
    <xf numFmtId="0" fontId="39" fillId="10" borderId="37" xfId="0" applyFont="1" applyFill="1" applyBorder="1" applyAlignment="1">
      <alignment horizontal="center" vertical="center" wrapText="1"/>
    </xf>
    <xf numFmtId="0" fontId="38" fillId="10" borderId="37" xfId="0" applyFont="1" applyFill="1" applyBorder="1" applyAlignment="1">
      <alignment vertical="center" wrapText="1"/>
    </xf>
    <xf numFmtId="0" fontId="39" fillId="10" borderId="65" xfId="0" applyFont="1" applyFill="1" applyBorder="1" applyAlignment="1">
      <alignment horizontal="center" vertical="center" wrapText="1"/>
    </xf>
    <xf numFmtId="0" fontId="39" fillId="10" borderId="19" xfId="0" applyFont="1" applyFill="1" applyBorder="1" applyAlignment="1">
      <alignment horizontal="center" vertical="center" wrapText="1"/>
    </xf>
    <xf numFmtId="0" fontId="39" fillId="10" borderId="19" xfId="0" applyFont="1" applyFill="1" applyBorder="1" applyAlignment="1">
      <alignment vertical="center" wrapText="1"/>
    </xf>
    <xf numFmtId="0" fontId="39" fillId="10" borderId="52" xfId="0" applyFont="1" applyFill="1" applyBorder="1" applyAlignment="1">
      <alignment vertical="center" wrapText="1"/>
    </xf>
    <xf numFmtId="0" fontId="39" fillId="10" borderId="73" xfId="0" applyFont="1" applyFill="1" applyBorder="1" applyAlignment="1">
      <alignment vertical="center" wrapText="1"/>
    </xf>
    <xf numFmtId="0" fontId="39" fillId="10" borderId="51" xfId="0" applyFont="1" applyFill="1" applyBorder="1" applyAlignment="1">
      <alignment vertical="center" wrapText="1"/>
    </xf>
    <xf numFmtId="0" fontId="39" fillId="0" borderId="0" xfId="0" applyFont="1" applyBorder="1" applyAlignment="1">
      <alignment vertical="center" wrapText="1"/>
    </xf>
    <xf numFmtId="2" fontId="39" fillId="10" borderId="22" xfId="0" applyNumberFormat="1" applyFont="1" applyFill="1" applyBorder="1" applyAlignment="1">
      <alignment horizontal="center" vertical="top" wrapText="1"/>
    </xf>
    <xf numFmtId="2" fontId="39" fillId="10" borderId="81" xfId="0" applyNumberFormat="1" applyFont="1" applyFill="1" applyBorder="1" applyAlignment="1">
      <alignment horizontal="center" vertical="top" wrapText="1"/>
    </xf>
    <xf numFmtId="0" fontId="39" fillId="10" borderId="15" xfId="0" applyFont="1" applyFill="1" applyBorder="1" applyAlignment="1">
      <alignment horizontal="center" vertical="center" wrapText="1"/>
    </xf>
    <xf numFmtId="0" fontId="41" fillId="0" borderId="0" xfId="0" applyFont="1" applyAlignment="1">
      <alignment vertical="center" wrapText="1"/>
    </xf>
    <xf numFmtId="0" fontId="38" fillId="0" borderId="0" xfId="0" applyFont="1" applyAlignment="1">
      <alignment vertical="center" wrapText="1"/>
    </xf>
    <xf numFmtId="9" fontId="39" fillId="10" borderId="33" xfId="0" applyNumberFormat="1" applyFont="1" applyFill="1" applyBorder="1" applyAlignment="1">
      <alignment horizontal="center" vertical="center" wrapText="1"/>
    </xf>
    <xf numFmtId="14" fontId="39" fillId="10" borderId="9" xfId="0" applyNumberFormat="1" applyFont="1" applyFill="1" applyBorder="1" applyAlignment="1">
      <alignment horizontal="center" vertical="center" wrapText="1"/>
    </xf>
    <xf numFmtId="9" fontId="39" fillId="10" borderId="20" xfId="0" applyNumberFormat="1" applyFont="1" applyFill="1" applyBorder="1" applyAlignment="1">
      <alignment horizontal="center" vertical="center" wrapText="1"/>
    </xf>
    <xf numFmtId="9" fontId="39" fillId="10" borderId="4" xfId="0" applyNumberFormat="1" applyFont="1" applyFill="1" applyBorder="1" applyAlignment="1">
      <alignment horizontal="center" vertical="center" wrapText="1"/>
    </xf>
    <xf numFmtId="9" fontId="39" fillId="10" borderId="41" xfId="0" applyNumberFormat="1" applyFont="1" applyFill="1" applyBorder="1" applyAlignment="1">
      <alignment horizontal="center" vertical="center" wrapText="1"/>
    </xf>
    <xf numFmtId="9" fontId="39" fillId="10" borderId="28" xfId="0" applyNumberFormat="1" applyFont="1" applyFill="1" applyBorder="1" applyAlignment="1">
      <alignment horizontal="center" vertical="center" wrapText="1"/>
    </xf>
    <xf numFmtId="9" fontId="39" fillId="10" borderId="17" xfId="0" applyNumberFormat="1" applyFont="1" applyFill="1" applyBorder="1" applyAlignment="1">
      <alignment horizontal="center" vertical="center" wrapText="1"/>
    </xf>
    <xf numFmtId="9" fontId="39" fillId="10" borderId="39" xfId="0" applyNumberFormat="1" applyFont="1" applyFill="1" applyBorder="1" applyAlignment="1">
      <alignment horizontal="center" vertical="center" wrapText="1"/>
    </xf>
    <xf numFmtId="9" fontId="39" fillId="10" borderId="9" xfId="0" applyNumberFormat="1" applyFont="1" applyFill="1" applyBorder="1" applyAlignment="1">
      <alignment horizontal="center" vertical="center" wrapText="1"/>
    </xf>
    <xf numFmtId="9" fontId="39" fillId="10" borderId="45" xfId="0" applyNumberFormat="1" applyFont="1" applyFill="1" applyBorder="1" applyAlignment="1">
      <alignment horizontal="center" vertical="center" wrapText="1"/>
    </xf>
    <xf numFmtId="0" fontId="40" fillId="0" borderId="0" xfId="0" applyFont="1" applyBorder="1" applyAlignment="1">
      <alignment horizontal="center" vertical="center" wrapText="1"/>
    </xf>
    <xf numFmtId="0" fontId="38" fillId="0" borderId="0" xfId="0" applyFont="1" applyBorder="1" applyAlignment="1">
      <alignment vertical="justify" wrapText="1"/>
    </xf>
    <xf numFmtId="0" fontId="38" fillId="0" borderId="0" xfId="0" applyFont="1" applyBorder="1" applyAlignment="1">
      <alignment horizontal="center" vertical="justify" wrapText="1"/>
    </xf>
    <xf numFmtId="0" fontId="38" fillId="0" borderId="0" xfId="0" applyFont="1" applyBorder="1" applyAlignment="1">
      <alignment vertical="top" wrapText="1"/>
    </xf>
    <xf numFmtId="0" fontId="39" fillId="0" borderId="0" xfId="0" applyFont="1" applyFill="1" applyBorder="1" applyAlignment="1">
      <alignment vertical="top" wrapText="1"/>
    </xf>
    <xf numFmtId="0" fontId="43" fillId="0" borderId="0" xfId="0" applyFont="1" applyFill="1" applyAlignment="1">
      <alignment wrapText="1"/>
    </xf>
    <xf numFmtId="0" fontId="43" fillId="0" borderId="0" xfId="0" applyFont="1" applyAlignment="1">
      <alignment wrapText="1"/>
    </xf>
    <xf numFmtId="14" fontId="39" fillId="0" borderId="18" xfId="0" applyNumberFormat="1" applyFont="1" applyBorder="1" applyAlignment="1">
      <alignment horizontal="center" wrapText="1"/>
    </xf>
    <xf numFmtId="165" fontId="39" fillId="10" borderId="4" xfId="3" applyNumberFormat="1" applyFont="1" applyFill="1" applyBorder="1" applyAlignment="1">
      <alignment horizontal="center" vertical="top" wrapText="1"/>
    </xf>
    <xf numFmtId="165" fontId="39" fillId="10" borderId="36" xfId="3" applyNumberFormat="1" applyFont="1" applyFill="1" applyBorder="1" applyAlignment="1">
      <alignment horizontal="center" vertical="top" wrapText="1"/>
    </xf>
    <xf numFmtId="1" fontId="39" fillId="10" borderId="4" xfId="0" applyNumberFormat="1" applyFont="1" applyFill="1" applyBorder="1" applyAlignment="1">
      <alignment horizontal="center" vertical="top" wrapText="1"/>
    </xf>
    <xf numFmtId="1" fontId="39" fillId="10" borderId="36" xfId="0" applyNumberFormat="1" applyFont="1" applyFill="1" applyBorder="1" applyAlignment="1">
      <alignment horizontal="center" vertical="top" wrapText="1"/>
    </xf>
    <xf numFmtId="1" fontId="39" fillId="10" borderId="3" xfId="0" applyNumberFormat="1" applyFont="1" applyFill="1" applyBorder="1" applyAlignment="1">
      <alignment horizontal="center" vertical="top" wrapText="1"/>
    </xf>
    <xf numFmtId="1" fontId="39" fillId="10" borderId="1" xfId="0" applyNumberFormat="1" applyFont="1" applyFill="1" applyBorder="1" applyAlignment="1">
      <alignment horizontal="center" vertical="top" wrapText="1"/>
    </xf>
    <xf numFmtId="14" fontId="39" fillId="0" borderId="26" xfId="0" applyNumberFormat="1" applyFont="1" applyBorder="1" applyAlignment="1">
      <alignment horizontal="center" wrapText="1"/>
    </xf>
    <xf numFmtId="165" fontId="39" fillId="10" borderId="51" xfId="3" applyNumberFormat="1" applyFont="1" applyFill="1" applyBorder="1" applyAlignment="1">
      <alignment horizontal="center" vertical="top" wrapText="1"/>
    </xf>
    <xf numFmtId="165" fontId="39" fillId="10" borderId="52" xfId="3" applyNumberFormat="1" applyFont="1" applyFill="1" applyBorder="1" applyAlignment="1">
      <alignment horizontal="center" vertical="top" wrapText="1"/>
    </xf>
    <xf numFmtId="1" fontId="39" fillId="10" borderId="52" xfId="0" applyNumberFormat="1" applyFont="1" applyFill="1" applyBorder="1" applyAlignment="1">
      <alignment horizontal="center" vertical="top" wrapText="1"/>
    </xf>
    <xf numFmtId="1" fontId="39" fillId="10" borderId="79" xfId="0" applyNumberFormat="1" applyFont="1" applyFill="1" applyBorder="1" applyAlignment="1">
      <alignment horizontal="center" vertical="top" wrapText="1"/>
    </xf>
    <xf numFmtId="10" fontId="39" fillId="10" borderId="40" xfId="0" applyNumberFormat="1" applyFont="1" applyFill="1" applyBorder="1" applyAlignment="1">
      <alignment horizontal="center" vertical="center" wrapText="1"/>
    </xf>
    <xf numFmtId="10" fontId="39" fillId="10" borderId="42" xfId="0" applyNumberFormat="1" applyFont="1" applyFill="1" applyBorder="1" applyAlignment="1">
      <alignment horizontal="center" vertical="center" wrapText="1"/>
    </xf>
    <xf numFmtId="9" fontId="39" fillId="10" borderId="79" xfId="0" applyNumberFormat="1" applyFont="1" applyFill="1" applyBorder="1" applyAlignment="1">
      <alignment horizontal="center" vertical="center" wrapText="1"/>
    </xf>
    <xf numFmtId="0" fontId="39" fillId="0" borderId="72" xfId="0" applyFont="1" applyBorder="1" applyAlignment="1">
      <alignment horizontal="center" vertical="center" wrapText="1"/>
    </xf>
    <xf numFmtId="0" fontId="39" fillId="0" borderId="37" xfId="0" applyFont="1" applyBorder="1" applyAlignment="1">
      <alignment horizontal="center" vertical="center" wrapText="1"/>
    </xf>
    <xf numFmtId="0" fontId="39" fillId="0" borderId="70" xfId="0" applyFont="1" applyBorder="1" applyAlignment="1">
      <alignment horizontal="center" vertical="center" wrapText="1"/>
    </xf>
    <xf numFmtId="10" fontId="39" fillId="10" borderId="36" xfId="0" applyNumberFormat="1" applyFont="1" applyFill="1" applyBorder="1" applyAlignment="1">
      <alignment horizontal="center" vertical="center" wrapText="1"/>
    </xf>
    <xf numFmtId="165" fontId="39" fillId="10" borderId="28" xfId="0" applyNumberFormat="1" applyFont="1" applyFill="1" applyBorder="1" applyAlignment="1">
      <alignment horizontal="center" vertical="center" wrapText="1"/>
    </xf>
    <xf numFmtId="0" fontId="38" fillId="0" borderId="0" xfId="0" applyFont="1" applyFill="1" applyAlignment="1">
      <alignment wrapText="1"/>
    </xf>
    <xf numFmtId="0" fontId="38" fillId="0" borderId="0" xfId="0" applyFont="1" applyAlignment="1">
      <alignment wrapText="1"/>
    </xf>
    <xf numFmtId="0" fontId="39" fillId="0" borderId="0" xfId="0" applyFont="1" applyAlignment="1">
      <alignment horizontal="center" vertical="center" wrapText="1"/>
    </xf>
    <xf numFmtId="0" fontId="39" fillId="0" borderId="0" xfId="0" applyFont="1" applyBorder="1" applyAlignment="1">
      <alignment horizontal="center" vertical="center" wrapText="1"/>
    </xf>
    <xf numFmtId="0" fontId="39" fillId="0" borderId="27" xfId="0" applyFont="1" applyBorder="1" applyAlignment="1">
      <alignment horizontal="center" vertical="center" wrapText="1"/>
    </xf>
    <xf numFmtId="0" fontId="38" fillId="0" borderId="27" xfId="0" applyFont="1" applyBorder="1" applyAlignment="1">
      <alignment wrapText="1"/>
    </xf>
    <xf numFmtId="0" fontId="38" fillId="0" borderId="6" xfId="0" applyFont="1" applyBorder="1" applyAlignment="1">
      <alignment wrapText="1"/>
    </xf>
    <xf numFmtId="0" fontId="38" fillId="0" borderId="0" xfId="0" applyFont="1" applyBorder="1" applyAlignment="1">
      <alignment wrapText="1"/>
    </xf>
    <xf numFmtId="0" fontId="40" fillId="0" borderId="0" xfId="0" applyFont="1" applyBorder="1" applyAlignment="1">
      <alignment horizontal="left" vertical="center" wrapText="1"/>
    </xf>
    <xf numFmtId="0" fontId="38" fillId="0" borderId="50" xfId="0" applyFont="1" applyBorder="1" applyAlignment="1">
      <alignment wrapText="1"/>
    </xf>
    <xf numFmtId="0" fontId="39" fillId="0" borderId="0" xfId="0" applyFont="1" applyFill="1" applyBorder="1" applyAlignment="1">
      <alignment horizontal="left" vertical="top" wrapText="1"/>
    </xf>
    <xf numFmtId="0" fontId="38" fillId="0" borderId="0" xfId="0" applyFont="1" applyFill="1" applyBorder="1" applyAlignment="1">
      <alignment wrapText="1"/>
    </xf>
    <xf numFmtId="0" fontId="39" fillId="11" borderId="18" xfId="0" applyNumberFormat="1" applyFont="1" applyFill="1" applyBorder="1" applyAlignment="1">
      <alignment horizontal="left" vertical="top" wrapText="1"/>
    </xf>
    <xf numFmtId="2" fontId="39" fillId="10" borderId="18" xfId="0" applyNumberFormat="1" applyFont="1" applyFill="1" applyBorder="1" applyAlignment="1">
      <alignment horizontal="center" vertical="top" wrapText="1"/>
    </xf>
    <xf numFmtId="2" fontId="39" fillId="10" borderId="19" xfId="0" applyNumberFormat="1" applyFont="1" applyFill="1" applyBorder="1" applyAlignment="1">
      <alignment horizontal="center" vertical="top" wrapText="1"/>
    </xf>
    <xf numFmtId="1" fontId="39" fillId="10" borderId="18" xfId="0" applyNumberFormat="1" applyFont="1" applyFill="1" applyBorder="1" applyAlignment="1">
      <alignment horizontal="center" vertical="top" wrapText="1"/>
    </xf>
    <xf numFmtId="1" fontId="39" fillId="10" borderId="19" xfId="0" applyNumberFormat="1" applyFont="1" applyFill="1" applyBorder="1" applyAlignment="1">
      <alignment horizontal="center" vertical="top" wrapText="1"/>
    </xf>
    <xf numFmtId="0" fontId="39" fillId="11" borderId="21" xfId="0" applyNumberFormat="1" applyFont="1" applyFill="1" applyBorder="1" applyAlignment="1">
      <alignment horizontal="left" vertical="top" wrapText="1"/>
    </xf>
    <xf numFmtId="0" fontId="39" fillId="11" borderId="81" xfId="0" applyNumberFormat="1" applyFont="1" applyFill="1" applyBorder="1" applyAlignment="1">
      <alignment horizontal="left" vertical="top" wrapText="1"/>
    </xf>
    <xf numFmtId="2" fontId="39" fillId="10" borderId="21" xfId="0" applyNumberFormat="1" applyFont="1" applyFill="1" applyBorder="1" applyAlignment="1">
      <alignment horizontal="center" vertical="top" wrapText="1"/>
    </xf>
    <xf numFmtId="1" fontId="39" fillId="10" borderId="21" xfId="0" applyNumberFormat="1" applyFont="1" applyFill="1" applyBorder="1" applyAlignment="1">
      <alignment horizontal="center" vertical="top" wrapText="1"/>
    </xf>
    <xf numFmtId="1" fontId="39" fillId="10" borderId="81" xfId="0" applyNumberFormat="1" applyFont="1" applyFill="1" applyBorder="1" applyAlignment="1">
      <alignment horizontal="center" vertical="top" wrapText="1"/>
    </xf>
    <xf numFmtId="0" fontId="38" fillId="0" borderId="27" xfId="0" applyFont="1" applyFill="1" applyBorder="1" applyAlignment="1">
      <alignment wrapText="1"/>
    </xf>
    <xf numFmtId="1" fontId="39" fillId="10" borderId="35" xfId="0" applyNumberFormat="1" applyFont="1" applyFill="1" applyBorder="1" applyAlignment="1">
      <alignment horizontal="center" vertical="top" wrapText="1"/>
    </xf>
    <xf numFmtId="1" fontId="39" fillId="10" borderId="37" xfId="0" applyNumberFormat="1" applyFont="1" applyFill="1" applyBorder="1" applyAlignment="1">
      <alignment horizontal="center" vertical="top" wrapText="1"/>
    </xf>
    <xf numFmtId="1" fontId="39" fillId="10" borderId="45" xfId="0" applyNumberFormat="1" applyFont="1" applyFill="1" applyBorder="1" applyAlignment="1">
      <alignment horizontal="center" vertical="top" wrapText="1"/>
    </xf>
    <xf numFmtId="1" fontId="39" fillId="10" borderId="25" xfId="0" applyNumberFormat="1" applyFont="1" applyFill="1" applyBorder="1" applyAlignment="1">
      <alignment horizontal="center" vertical="top" wrapText="1"/>
    </xf>
    <xf numFmtId="1" fontId="39" fillId="10" borderId="46" xfId="0" applyNumberFormat="1" applyFont="1" applyFill="1" applyBorder="1" applyAlignment="1">
      <alignment horizontal="center" vertical="top" wrapText="1"/>
    </xf>
    <xf numFmtId="14" fontId="39" fillId="0" borderId="30" xfId="0" applyNumberFormat="1" applyFont="1" applyBorder="1" applyAlignment="1">
      <alignment horizontal="center" wrapText="1"/>
    </xf>
    <xf numFmtId="1" fontId="39" fillId="10" borderId="71" xfId="0" applyNumberFormat="1" applyFont="1" applyFill="1" applyBorder="1" applyAlignment="1">
      <alignment horizontal="center" vertical="top" wrapText="1"/>
    </xf>
    <xf numFmtId="14" fontId="39" fillId="0" borderId="35" xfId="0" applyNumberFormat="1" applyFont="1" applyBorder="1" applyAlignment="1">
      <alignment horizontal="center" wrapText="1"/>
    </xf>
    <xf numFmtId="14" fontId="39" fillId="0" borderId="21" xfId="0" applyNumberFormat="1" applyFont="1" applyBorder="1" applyAlignment="1">
      <alignment horizontal="center" wrapText="1"/>
    </xf>
    <xf numFmtId="1" fontId="39" fillId="10" borderId="72" xfId="0" applyNumberFormat="1" applyFont="1" applyFill="1" applyBorder="1" applyAlignment="1">
      <alignment horizontal="center" vertical="top" wrapText="1"/>
    </xf>
    <xf numFmtId="1" fontId="39" fillId="10" borderId="56" xfId="0" applyNumberFormat="1" applyFont="1" applyFill="1" applyBorder="1" applyAlignment="1">
      <alignment horizontal="center" vertical="top" wrapText="1"/>
    </xf>
    <xf numFmtId="1" fontId="39" fillId="10" borderId="50" xfId="0" applyNumberFormat="1" applyFont="1" applyFill="1" applyBorder="1" applyAlignment="1">
      <alignment horizontal="center" vertical="top" wrapText="1"/>
    </xf>
    <xf numFmtId="1" fontId="39" fillId="10" borderId="55" xfId="0" applyNumberFormat="1" applyFont="1" applyFill="1" applyBorder="1" applyAlignment="1">
      <alignment horizontal="center" vertical="top" wrapText="1"/>
    </xf>
    <xf numFmtId="14" fontId="39" fillId="0" borderId="70" xfId="0" applyNumberFormat="1" applyFont="1" applyBorder="1" applyAlignment="1">
      <alignment horizontal="center" wrapText="1"/>
    </xf>
    <xf numFmtId="1" fontId="39" fillId="10" borderId="70" xfId="0" applyNumberFormat="1" applyFont="1" applyFill="1" applyBorder="1" applyAlignment="1">
      <alignment horizontal="center" vertical="top" wrapText="1"/>
    </xf>
    <xf numFmtId="1" fontId="39" fillId="10" borderId="32" xfId="0" applyNumberFormat="1" applyFont="1" applyFill="1" applyBorder="1" applyAlignment="1">
      <alignment horizontal="center" vertical="top" wrapText="1"/>
    </xf>
    <xf numFmtId="1" fontId="39" fillId="10" borderId="30" xfId="0" applyNumberFormat="1" applyFont="1" applyFill="1" applyBorder="1" applyAlignment="1">
      <alignment horizontal="center" vertical="top" wrapText="1"/>
    </xf>
    <xf numFmtId="1" fontId="39" fillId="10" borderId="41" xfId="0" applyNumberFormat="1" applyFont="1" applyFill="1" applyBorder="1" applyAlignment="1">
      <alignment horizontal="center" vertical="top" wrapText="1"/>
    </xf>
    <xf numFmtId="1" fontId="39" fillId="10" borderId="29" xfId="0" applyNumberFormat="1" applyFont="1" applyFill="1" applyBorder="1" applyAlignment="1">
      <alignment horizontal="center" vertical="top" wrapText="1"/>
    </xf>
    <xf numFmtId="1" fontId="39" fillId="10" borderId="42" xfId="0" applyNumberFormat="1" applyFont="1" applyFill="1" applyBorder="1" applyAlignment="1">
      <alignment horizontal="center" vertical="top" wrapText="1"/>
    </xf>
    <xf numFmtId="14" fontId="39" fillId="0" borderId="0" xfId="0" applyNumberFormat="1" applyFont="1" applyFill="1" applyBorder="1" applyAlignment="1">
      <alignment wrapText="1"/>
    </xf>
    <xf numFmtId="0" fontId="38" fillId="0" borderId="0" xfId="0" applyFont="1" applyFill="1" applyBorder="1" applyAlignment="1">
      <alignment horizontal="center" wrapText="1"/>
    </xf>
    <xf numFmtId="0" fontId="38" fillId="0" borderId="0" xfId="0" applyFont="1" applyBorder="1" applyAlignment="1">
      <alignment horizontal="center" wrapText="1"/>
    </xf>
    <xf numFmtId="1" fontId="39" fillId="10" borderId="2" xfId="0" applyNumberFormat="1" applyFont="1" applyFill="1" applyBorder="1" applyAlignment="1">
      <alignment vertical="center" wrapText="1"/>
    </xf>
    <xf numFmtId="1" fontId="39" fillId="10" borderId="20" xfId="0" applyNumberFormat="1" applyFont="1" applyFill="1" applyBorder="1" applyAlignment="1">
      <alignment vertical="center" wrapText="1"/>
    </xf>
    <xf numFmtId="1" fontId="39" fillId="10" borderId="1" xfId="0" applyNumberFormat="1" applyFont="1" applyFill="1" applyBorder="1" applyAlignment="1">
      <alignment vertical="center" wrapText="1"/>
    </xf>
    <xf numFmtId="165" fontId="39" fillId="10" borderId="20" xfId="0" applyNumberFormat="1" applyFont="1" applyFill="1" applyBorder="1" applyAlignment="1">
      <alignment horizontal="center" vertical="center" wrapText="1"/>
    </xf>
    <xf numFmtId="165" fontId="38" fillId="10" borderId="36" xfId="0" applyNumberFormat="1" applyFont="1" applyFill="1" applyBorder="1" applyAlignment="1">
      <alignment horizontal="center" wrapText="1"/>
    </xf>
    <xf numFmtId="1" fontId="39" fillId="10" borderId="22" xfId="0" applyNumberFormat="1" applyFont="1" applyFill="1" applyBorder="1" applyAlignment="1">
      <alignment vertical="center" wrapText="1"/>
    </xf>
    <xf numFmtId="1" fontId="39" fillId="10" borderId="38" xfId="0" applyNumberFormat="1" applyFont="1" applyFill="1" applyBorder="1" applyAlignment="1">
      <alignment horizontal="center" vertical="center" wrapText="1"/>
    </xf>
    <xf numFmtId="1" fontId="39" fillId="10" borderId="38" xfId="0" applyNumberFormat="1" applyFont="1" applyFill="1" applyBorder="1" applyAlignment="1">
      <alignment vertical="center" wrapText="1"/>
    </xf>
    <xf numFmtId="1" fontId="39" fillId="10" borderId="24" xfId="0" applyNumberFormat="1" applyFont="1" applyFill="1" applyBorder="1" applyAlignment="1">
      <alignment vertical="center" wrapText="1"/>
    </xf>
    <xf numFmtId="1" fontId="39" fillId="10" borderId="59" xfId="0" applyNumberFormat="1" applyFont="1" applyFill="1" applyBorder="1" applyAlignment="1">
      <alignment horizontal="center" vertical="center" wrapText="1"/>
    </xf>
    <xf numFmtId="1" fontId="39" fillId="10" borderId="0" xfId="0" applyNumberFormat="1" applyFont="1" applyFill="1" applyBorder="1" applyAlignment="1">
      <alignment vertical="center" wrapText="1"/>
    </xf>
    <xf numFmtId="1" fontId="39" fillId="10" borderId="59" xfId="0" applyNumberFormat="1" applyFont="1" applyFill="1" applyBorder="1" applyAlignment="1">
      <alignment vertical="center" wrapText="1"/>
    </xf>
    <xf numFmtId="1" fontId="39" fillId="10" borderId="76" xfId="0" applyNumberFormat="1" applyFont="1" applyFill="1" applyBorder="1" applyAlignment="1">
      <alignment vertical="center" wrapText="1"/>
    </xf>
    <xf numFmtId="165" fontId="39" fillId="10" borderId="45" xfId="0" applyNumberFormat="1" applyFont="1" applyFill="1" applyBorder="1" applyAlignment="1">
      <alignment horizontal="center" vertical="center" wrapText="1"/>
    </xf>
    <xf numFmtId="165" fontId="38" fillId="10" borderId="46" xfId="0" applyNumberFormat="1" applyFont="1" applyFill="1" applyBorder="1" applyAlignment="1">
      <alignment horizontal="center" wrapText="1"/>
    </xf>
    <xf numFmtId="1" fontId="39" fillId="10" borderId="31" xfId="0" applyNumberFormat="1" applyFont="1" applyFill="1" applyBorder="1" applyAlignment="1">
      <alignment vertical="center" wrapText="1"/>
    </xf>
    <xf numFmtId="1" fontId="39" fillId="10" borderId="41" xfId="0" applyNumberFormat="1" applyFont="1" applyFill="1" applyBorder="1" applyAlignment="1">
      <alignment vertical="center" wrapText="1"/>
    </xf>
    <xf numFmtId="1" fontId="39" fillId="10" borderId="29" xfId="0" applyNumberFormat="1" applyFont="1" applyFill="1" applyBorder="1" applyAlignment="1">
      <alignment vertical="center" wrapText="1"/>
    </xf>
    <xf numFmtId="165" fontId="39" fillId="10" borderId="41" xfId="0" applyNumberFormat="1" applyFont="1" applyFill="1" applyBorder="1" applyAlignment="1">
      <alignment horizontal="center" vertical="center" wrapText="1"/>
    </xf>
    <xf numFmtId="165" fontId="38" fillId="10" borderId="42" xfId="0" applyNumberFormat="1" applyFont="1" applyFill="1" applyBorder="1" applyAlignment="1">
      <alignment horizontal="center" wrapText="1"/>
    </xf>
    <xf numFmtId="0" fontId="40" fillId="0" borderId="0" xfId="1" applyNumberFormat="1" applyFont="1" applyFill="1" applyBorder="1" applyAlignment="1">
      <alignment horizontal="center" vertical="center" wrapText="1"/>
    </xf>
    <xf numFmtId="1" fontId="39" fillId="10" borderId="2" xfId="0" applyNumberFormat="1" applyFont="1" applyFill="1" applyBorder="1" applyAlignment="1">
      <alignment horizontal="center" vertical="center" wrapText="1"/>
    </xf>
    <xf numFmtId="14" fontId="39" fillId="0" borderId="37" xfId="0" applyNumberFormat="1" applyFont="1" applyBorder="1" applyAlignment="1">
      <alignment horizontal="center" wrapText="1"/>
    </xf>
    <xf numFmtId="1" fontId="39" fillId="10" borderId="27" xfId="0" applyNumberFormat="1" applyFont="1" applyFill="1" applyBorder="1" applyAlignment="1">
      <alignment horizontal="center" vertical="center" wrapText="1"/>
    </xf>
    <xf numFmtId="1" fontId="39" fillId="10" borderId="71" xfId="0" applyNumberFormat="1" applyFont="1" applyFill="1" applyBorder="1" applyAlignment="1">
      <alignment horizontal="center" vertical="center" wrapText="1"/>
    </xf>
    <xf numFmtId="1" fontId="39" fillId="10" borderId="60" xfId="0" applyNumberFormat="1" applyFont="1" applyFill="1" applyBorder="1" applyAlignment="1">
      <alignment horizontal="center" vertical="center" wrapText="1"/>
    </xf>
    <xf numFmtId="1" fontId="39" fillId="10" borderId="52" xfId="0" applyNumberFormat="1" applyFont="1" applyFill="1" applyBorder="1" applyAlignment="1">
      <alignment horizontal="center" vertical="center" wrapText="1"/>
    </xf>
    <xf numFmtId="0" fontId="41" fillId="0" borderId="0" xfId="0" applyFont="1" applyBorder="1" applyAlignment="1">
      <alignment horizontal="center" wrapText="1"/>
    </xf>
    <xf numFmtId="14" fontId="39" fillId="0" borderId="18" xfId="0" applyNumberFormat="1" applyFont="1" applyFill="1" applyBorder="1" applyAlignment="1">
      <alignment horizontal="center" wrapText="1"/>
    </xf>
    <xf numFmtId="14" fontId="39" fillId="0" borderId="26" xfId="0" applyNumberFormat="1" applyFont="1" applyFill="1" applyBorder="1" applyAlignment="1">
      <alignment horizontal="center" wrapText="1"/>
    </xf>
    <xf numFmtId="0" fontId="41" fillId="0" borderId="0" xfId="0" applyFont="1" applyBorder="1" applyAlignment="1">
      <alignment horizontal="center" vertical="center" wrapText="1"/>
    </xf>
    <xf numFmtId="1" fontId="39" fillId="10" borderId="4" xfId="0" applyNumberFormat="1" applyFont="1" applyFill="1" applyBorder="1" applyAlignment="1">
      <alignment horizontal="center" vertical="center" wrapText="1"/>
    </xf>
    <xf numFmtId="14" fontId="39" fillId="0" borderId="53" xfId="0" applyNumberFormat="1" applyFont="1" applyBorder="1" applyAlignment="1">
      <alignment horizontal="center" wrapText="1"/>
    </xf>
    <xf numFmtId="1" fontId="39" fillId="10" borderId="51" xfId="0" applyNumberFormat="1" applyFont="1" applyFill="1" applyBorder="1" applyAlignment="1">
      <alignment horizontal="center" vertical="center" wrapText="1"/>
    </xf>
    <xf numFmtId="0" fontId="40" fillId="0" borderId="0" xfId="0" applyFont="1" applyAlignment="1">
      <alignment horizontal="left" wrapText="1"/>
    </xf>
    <xf numFmtId="14" fontId="39" fillId="0" borderId="11" xfId="0" applyNumberFormat="1" applyFont="1" applyBorder="1" applyAlignment="1">
      <alignment horizontal="center" wrapText="1"/>
    </xf>
    <xf numFmtId="1" fontId="39" fillId="10" borderId="9" xfId="0" applyNumberFormat="1" applyFont="1" applyFill="1" applyBorder="1" applyAlignment="1">
      <alignment horizontal="center" vertical="center" wrapText="1"/>
    </xf>
    <xf numFmtId="1" fontId="39" fillId="10" borderId="28" xfId="0" applyNumberFormat="1" applyFont="1" applyFill="1" applyBorder="1" applyAlignment="1">
      <alignment horizontal="center" vertical="center" wrapText="1"/>
    </xf>
    <xf numFmtId="1" fontId="39" fillId="10" borderId="42" xfId="0" applyNumberFormat="1" applyFont="1" applyFill="1" applyBorder="1" applyAlignment="1">
      <alignment horizontal="center" vertical="center" wrapText="1"/>
    </xf>
    <xf numFmtId="14" fontId="39" fillId="0" borderId="0" xfId="0" applyNumberFormat="1" applyFont="1" applyBorder="1" applyAlignment="1">
      <alignment horizontal="center" wrapText="1"/>
    </xf>
    <xf numFmtId="0" fontId="41" fillId="0" borderId="0" xfId="0" applyFont="1" applyBorder="1" applyAlignment="1">
      <alignment wrapText="1"/>
    </xf>
    <xf numFmtId="0" fontId="41" fillId="0" borderId="0" xfId="0" applyFont="1" applyFill="1" applyBorder="1" applyAlignment="1">
      <alignment wrapText="1"/>
    </xf>
    <xf numFmtId="0" fontId="38" fillId="0" borderId="0" xfId="0" applyFont="1" applyFill="1" applyBorder="1" applyAlignment="1">
      <alignment horizontal="left" vertical="top" wrapText="1"/>
    </xf>
    <xf numFmtId="1" fontId="39" fillId="11" borderId="14" xfId="0" applyNumberFormat="1" applyFont="1" applyFill="1" applyBorder="1" applyAlignment="1">
      <alignment horizontal="center" vertical="center" wrapText="1"/>
    </xf>
    <xf numFmtId="1" fontId="38" fillId="10" borderId="45" xfId="0" applyNumberFormat="1" applyFont="1" applyFill="1" applyBorder="1" applyAlignment="1">
      <alignment horizontal="center" wrapText="1"/>
    </xf>
    <xf numFmtId="1" fontId="38" fillId="10" borderId="46" xfId="0" applyNumberFormat="1" applyFont="1" applyFill="1" applyBorder="1" applyAlignment="1">
      <alignment horizontal="center" wrapText="1"/>
    </xf>
    <xf numFmtId="1" fontId="39" fillId="10" borderId="35" xfId="0" applyNumberFormat="1" applyFont="1" applyFill="1" applyBorder="1" applyAlignment="1">
      <alignment horizontal="center" wrapText="1"/>
    </xf>
    <xf numFmtId="1" fontId="39" fillId="11" borderId="18" xfId="0" applyNumberFormat="1" applyFont="1" applyFill="1" applyBorder="1" applyAlignment="1">
      <alignment horizontal="center" vertical="center" wrapText="1"/>
    </xf>
    <xf numFmtId="1" fontId="38" fillId="10" borderId="20" xfId="0" applyNumberFormat="1" applyFont="1" applyFill="1" applyBorder="1" applyAlignment="1">
      <alignment horizontal="center" wrapText="1"/>
    </xf>
    <xf numFmtId="1" fontId="38" fillId="10" borderId="36" xfId="0" applyNumberFormat="1" applyFont="1" applyFill="1" applyBorder="1" applyAlignment="1">
      <alignment horizontal="center" wrapText="1"/>
    </xf>
    <xf numFmtId="1" fontId="39" fillId="10" borderId="72" xfId="0" applyNumberFormat="1" applyFont="1" applyFill="1" applyBorder="1" applyAlignment="1">
      <alignment horizontal="center" wrapText="1"/>
    </xf>
    <xf numFmtId="1" fontId="39" fillId="11" borderId="30" xfId="0" applyNumberFormat="1" applyFont="1" applyFill="1" applyBorder="1" applyAlignment="1">
      <alignment horizontal="center" vertical="center" wrapText="1"/>
    </xf>
    <xf numFmtId="1" fontId="38" fillId="10" borderId="41" xfId="0" applyNumberFormat="1" applyFont="1" applyFill="1" applyBorder="1" applyAlignment="1">
      <alignment horizontal="center" wrapText="1"/>
    </xf>
    <xf numFmtId="1" fontId="38" fillId="10" borderId="42" xfId="0" applyNumberFormat="1" applyFont="1" applyFill="1" applyBorder="1" applyAlignment="1">
      <alignment horizontal="center" wrapText="1"/>
    </xf>
    <xf numFmtId="1" fontId="39" fillId="10" borderId="53" xfId="0" applyNumberFormat="1" applyFont="1" applyFill="1" applyBorder="1" applyAlignment="1">
      <alignment horizontal="center" wrapText="1"/>
    </xf>
    <xf numFmtId="0" fontId="41" fillId="0" borderId="0" xfId="1" applyFont="1" applyFill="1" applyBorder="1" applyAlignment="1">
      <alignment horizontal="center" vertical="center" wrapText="1"/>
    </xf>
    <xf numFmtId="0" fontId="39" fillId="0" borderId="41" xfId="0" applyFont="1" applyBorder="1" applyAlignment="1">
      <alignment horizontal="center" vertical="center" wrapText="1"/>
    </xf>
    <xf numFmtId="0" fontId="39" fillId="0" borderId="42" xfId="0" applyFont="1" applyBorder="1" applyAlignment="1">
      <alignment horizontal="center" vertical="center" wrapText="1"/>
    </xf>
    <xf numFmtId="1" fontId="39" fillId="10" borderId="66" xfId="0" applyNumberFormat="1" applyFont="1" applyFill="1" applyBorder="1" applyAlignment="1">
      <alignment horizontal="center" vertical="center" wrapText="1"/>
    </xf>
    <xf numFmtId="1" fontId="39" fillId="10" borderId="10" xfId="0" applyNumberFormat="1" applyFont="1" applyFill="1" applyBorder="1" applyAlignment="1">
      <alignment horizontal="center" vertical="center" wrapText="1"/>
    </xf>
    <xf numFmtId="1" fontId="39" fillId="10" borderId="35" xfId="0" applyNumberFormat="1" applyFont="1" applyFill="1" applyBorder="1" applyAlignment="1">
      <alignment horizontal="center" vertical="center" wrapText="1"/>
    </xf>
    <xf numFmtId="1" fontId="39" fillId="10" borderId="3" xfId="0" applyNumberFormat="1" applyFont="1" applyFill="1" applyBorder="1" applyAlignment="1">
      <alignment horizontal="center" vertical="center" wrapText="1"/>
    </xf>
    <xf numFmtId="1" fontId="39" fillId="10" borderId="1" xfId="0" applyNumberFormat="1" applyFont="1" applyFill="1" applyBorder="1" applyAlignment="1">
      <alignment horizontal="center" vertical="center" wrapText="1"/>
    </xf>
    <xf numFmtId="1" fontId="39" fillId="10" borderId="44" xfId="0" applyNumberFormat="1" applyFont="1" applyFill="1" applyBorder="1" applyAlignment="1">
      <alignment horizontal="center" vertical="center" wrapText="1"/>
    </xf>
    <xf numFmtId="1" fontId="39" fillId="10" borderId="29" xfId="0" applyNumberFormat="1" applyFont="1" applyFill="1" applyBorder="1" applyAlignment="1">
      <alignment horizontal="center" vertical="center" wrapText="1"/>
    </xf>
    <xf numFmtId="1" fontId="39" fillId="10" borderId="70" xfId="0" applyNumberFormat="1" applyFont="1" applyFill="1" applyBorder="1" applyAlignment="1">
      <alignment horizontal="center" vertical="center" wrapText="1"/>
    </xf>
    <xf numFmtId="1" fontId="39" fillId="0" borderId="0" xfId="0" applyNumberFormat="1" applyFont="1" applyFill="1" applyBorder="1" applyAlignment="1">
      <alignment vertical="center" wrapText="1"/>
    </xf>
    <xf numFmtId="0" fontId="39" fillId="0" borderId="48" xfId="0" applyFont="1" applyBorder="1" applyAlignment="1">
      <alignment horizontal="center" wrapText="1"/>
    </xf>
    <xf numFmtId="0" fontId="39" fillId="0" borderId="64" xfId="0" applyFont="1" applyBorder="1" applyAlignment="1">
      <alignment horizontal="center" wrapText="1"/>
    </xf>
    <xf numFmtId="1" fontId="39" fillId="10" borderId="3" xfId="0" applyNumberFormat="1" applyFont="1" applyFill="1" applyBorder="1" applyAlignment="1" applyProtection="1">
      <alignment horizontal="center" wrapText="1"/>
    </xf>
    <xf numFmtId="1" fontId="39" fillId="10" borderId="1" xfId="0" applyNumberFormat="1" applyFont="1" applyFill="1" applyBorder="1" applyAlignment="1" applyProtection="1">
      <alignment horizontal="center" wrapText="1"/>
    </xf>
    <xf numFmtId="1" fontId="39" fillId="10" borderId="20" xfId="0" applyNumberFormat="1" applyFont="1" applyFill="1" applyBorder="1" applyAlignment="1" applyProtection="1">
      <alignment horizontal="center" wrapText="1"/>
    </xf>
    <xf numFmtId="1" fontId="39" fillId="10" borderId="36" xfId="0" applyNumberFormat="1" applyFont="1" applyFill="1" applyBorder="1" applyAlignment="1" applyProtection="1">
      <alignment horizontal="center" wrapText="1"/>
    </xf>
    <xf numFmtId="1" fontId="39" fillId="10" borderId="37" xfId="0" applyNumberFormat="1" applyFont="1" applyFill="1" applyBorder="1" applyAlignment="1" applyProtection="1">
      <alignment horizontal="center" wrapText="1"/>
    </xf>
    <xf numFmtId="1" fontId="39" fillId="10" borderId="19" xfId="0" applyNumberFormat="1" applyFont="1" applyFill="1" applyBorder="1" applyAlignment="1" applyProtection="1">
      <alignment horizontal="center" wrapText="1"/>
    </xf>
    <xf numFmtId="1" fontId="39" fillId="10" borderId="73" xfId="0" applyNumberFormat="1" applyFont="1" applyFill="1" applyBorder="1" applyAlignment="1" applyProtection="1">
      <alignment horizontal="center" wrapText="1"/>
    </xf>
    <xf numFmtId="1" fontId="39" fillId="10" borderId="79" xfId="0" applyNumberFormat="1" applyFont="1" applyFill="1" applyBorder="1" applyAlignment="1" applyProtection="1">
      <alignment horizontal="center" wrapText="1"/>
    </xf>
    <xf numFmtId="1" fontId="39" fillId="10" borderId="60" xfId="0" applyNumberFormat="1" applyFont="1" applyFill="1" applyBorder="1" applyAlignment="1" applyProtection="1">
      <alignment horizontal="center" wrapText="1"/>
    </xf>
    <xf numFmtId="1" fontId="39" fillId="10" borderId="52" xfId="0" applyNumberFormat="1" applyFont="1" applyFill="1" applyBorder="1" applyAlignment="1" applyProtection="1">
      <alignment horizontal="center" wrapText="1"/>
    </xf>
    <xf numFmtId="1" fontId="39" fillId="10" borderId="53" xfId="0" applyNumberFormat="1" applyFont="1" applyFill="1" applyBorder="1" applyAlignment="1" applyProtection="1">
      <alignment horizontal="center" wrapText="1"/>
    </xf>
    <xf numFmtId="1" fontId="39" fillId="10" borderId="57" xfId="0" applyNumberFormat="1" applyFont="1" applyFill="1" applyBorder="1" applyAlignment="1" applyProtection="1">
      <alignment horizontal="center" wrapText="1"/>
    </xf>
    <xf numFmtId="0" fontId="39" fillId="0" borderId="60" xfId="0" applyFont="1" applyBorder="1" applyAlignment="1">
      <alignment horizontal="center" vertical="center" wrapText="1"/>
    </xf>
    <xf numFmtId="0" fontId="39" fillId="0" borderId="51" xfId="0" applyFont="1" applyBorder="1" applyAlignment="1">
      <alignment horizontal="center" vertical="center" wrapText="1"/>
    </xf>
    <xf numFmtId="0" fontId="39" fillId="0" borderId="52" xfId="0" applyFont="1" applyBorder="1" applyAlignment="1">
      <alignment horizontal="center" vertical="center" wrapText="1"/>
    </xf>
    <xf numFmtId="165" fontId="39" fillId="10" borderId="65" xfId="0" applyNumberFormat="1" applyFont="1" applyFill="1" applyBorder="1" applyAlignment="1">
      <alignment horizontal="center" vertical="center" wrapText="1"/>
    </xf>
    <xf numFmtId="1" fontId="39" fillId="0" borderId="0" xfId="0" applyNumberFormat="1" applyFont="1" applyFill="1" applyBorder="1" applyAlignment="1" applyProtection="1">
      <alignment horizontal="center" wrapText="1"/>
    </xf>
    <xf numFmtId="165" fontId="39" fillId="10" borderId="19" xfId="0" applyNumberFormat="1" applyFont="1" applyFill="1" applyBorder="1" applyAlignment="1">
      <alignment horizontal="center" vertical="center" wrapText="1"/>
    </xf>
    <xf numFmtId="165" fontId="39" fillId="10" borderId="2" xfId="0" applyNumberFormat="1" applyFont="1" applyFill="1" applyBorder="1" applyAlignment="1">
      <alignment horizontal="center" vertical="center" wrapText="1"/>
    </xf>
    <xf numFmtId="165" fontId="39" fillId="10" borderId="81" xfId="0" applyNumberFormat="1" applyFont="1" applyFill="1" applyBorder="1" applyAlignment="1">
      <alignment horizontal="center" vertical="center" wrapText="1"/>
    </xf>
    <xf numFmtId="0" fontId="41" fillId="0" borderId="6" xfId="0" applyFont="1" applyBorder="1" applyAlignment="1">
      <alignment horizontal="center" vertical="center" wrapText="1"/>
    </xf>
    <xf numFmtId="1" fontId="39" fillId="10" borderId="36" xfId="0" applyNumberFormat="1" applyFont="1" applyFill="1" applyBorder="1" applyAlignment="1">
      <alignment vertical="center" wrapText="1"/>
    </xf>
    <xf numFmtId="164" fontId="39" fillId="10" borderId="20" xfId="0" applyNumberFormat="1" applyFont="1" applyFill="1" applyBorder="1" applyAlignment="1">
      <alignment vertical="center" wrapText="1"/>
    </xf>
    <xf numFmtId="2" fontId="39" fillId="10" borderId="36" xfId="0" applyNumberFormat="1" applyFont="1" applyFill="1" applyBorder="1" applyAlignment="1">
      <alignment vertical="center" wrapText="1"/>
    </xf>
    <xf numFmtId="164" fontId="39" fillId="10" borderId="20" xfId="0" applyNumberFormat="1" applyFont="1" applyFill="1" applyBorder="1" applyAlignment="1">
      <alignment horizontal="center" vertical="center" wrapText="1"/>
    </xf>
    <xf numFmtId="0" fontId="39" fillId="0" borderId="0" xfId="0" applyFont="1" applyFill="1" applyBorder="1" applyAlignment="1">
      <alignment horizontal="left" vertical="center" wrapText="1"/>
    </xf>
    <xf numFmtId="0" fontId="38" fillId="0" borderId="42" xfId="0" applyFont="1" applyBorder="1" applyAlignment="1">
      <alignment horizontal="center" vertical="center" wrapText="1"/>
    </xf>
    <xf numFmtId="0" fontId="38" fillId="0" borderId="28" xfId="0" applyFont="1" applyBorder="1" applyAlignment="1">
      <alignment horizontal="center" vertical="center" wrapText="1"/>
    </xf>
    <xf numFmtId="0" fontId="38" fillId="0" borderId="29" xfId="0" applyFont="1" applyBorder="1" applyAlignment="1">
      <alignment horizontal="center" vertical="center" wrapText="1"/>
    </xf>
    <xf numFmtId="0" fontId="39" fillId="0" borderId="18" xfId="0" applyFont="1" applyBorder="1" applyAlignment="1">
      <alignment horizontal="center" wrapText="1"/>
    </xf>
    <xf numFmtId="1" fontId="39" fillId="10" borderId="18" xfId="0" applyNumberFormat="1" applyFont="1" applyFill="1" applyBorder="1" applyAlignment="1">
      <alignment horizontal="center" vertical="center" wrapText="1"/>
    </xf>
    <xf numFmtId="9" fontId="39" fillId="10" borderId="36" xfId="0" applyNumberFormat="1" applyFont="1" applyFill="1" applyBorder="1" applyAlignment="1">
      <alignment horizontal="center" vertical="center" wrapText="1"/>
    </xf>
    <xf numFmtId="164" fontId="39" fillId="10" borderId="4" xfId="0" applyNumberFormat="1" applyFont="1" applyFill="1" applyBorder="1" applyAlignment="1">
      <alignment horizontal="center" vertical="center" wrapText="1"/>
    </xf>
    <xf numFmtId="9" fontId="39" fillId="10" borderId="40" xfId="0" applyNumberFormat="1" applyFont="1" applyFill="1" applyBorder="1" applyAlignment="1">
      <alignment horizontal="center" vertical="center" wrapText="1"/>
    </xf>
    <xf numFmtId="1" fontId="39" fillId="10" borderId="39" xfId="0" applyNumberFormat="1" applyFont="1" applyFill="1" applyBorder="1" applyAlignment="1">
      <alignment horizontal="center" vertical="center" wrapText="1"/>
    </xf>
    <xf numFmtId="0" fontId="39" fillId="0" borderId="26" xfId="0" applyFont="1" applyBorder="1" applyAlignment="1">
      <alignment horizontal="center" wrapText="1"/>
    </xf>
    <xf numFmtId="1" fontId="39" fillId="10" borderId="26" xfId="0" applyNumberFormat="1" applyFont="1" applyFill="1" applyBorder="1" applyAlignment="1">
      <alignment horizontal="center" vertical="center" wrapText="1"/>
    </xf>
    <xf numFmtId="164" fontId="39" fillId="10" borderId="60" xfId="0" applyNumberFormat="1" applyFont="1" applyFill="1" applyBorder="1" applyAlignment="1">
      <alignment horizontal="center" vertical="center" wrapText="1"/>
    </xf>
    <xf numFmtId="164" fontId="39" fillId="10" borderId="51" xfId="0" applyNumberFormat="1" applyFont="1" applyFill="1" applyBorder="1" applyAlignment="1">
      <alignment horizontal="center" vertical="center" wrapText="1"/>
    </xf>
    <xf numFmtId="10" fontId="39" fillId="10" borderId="52" xfId="0" applyNumberFormat="1" applyFont="1" applyFill="1" applyBorder="1" applyAlignment="1">
      <alignment horizontal="center" vertical="center" wrapText="1"/>
    </xf>
    <xf numFmtId="1" fontId="39" fillId="10" borderId="73" xfId="0" applyNumberFormat="1" applyFont="1" applyFill="1" applyBorder="1" applyAlignment="1">
      <alignment horizontal="center" vertical="center" wrapText="1"/>
    </xf>
    <xf numFmtId="9" fontId="39" fillId="10" borderId="42" xfId="0" applyNumberFormat="1" applyFont="1" applyFill="1" applyBorder="1" applyAlignment="1">
      <alignment horizontal="center" vertical="center" wrapText="1"/>
    </xf>
    <xf numFmtId="9" fontId="39" fillId="10" borderId="52" xfId="0" applyNumberFormat="1" applyFont="1" applyFill="1" applyBorder="1" applyAlignment="1">
      <alignment horizontal="center" vertical="center" wrapText="1"/>
    </xf>
    <xf numFmtId="1" fontId="39" fillId="10" borderId="45" xfId="0" applyNumberFormat="1" applyFont="1" applyFill="1" applyBorder="1" applyAlignment="1">
      <alignment horizontal="center" vertical="center" wrapText="1"/>
    </xf>
    <xf numFmtId="1" fontId="39" fillId="10" borderId="25" xfId="0" applyNumberFormat="1" applyFont="1" applyFill="1" applyBorder="1" applyAlignment="1">
      <alignment horizontal="center" vertical="center" wrapText="1"/>
    </xf>
    <xf numFmtId="1" fontId="39" fillId="10" borderId="46" xfId="0" applyNumberFormat="1" applyFont="1" applyFill="1" applyBorder="1" applyAlignment="1">
      <alignment horizontal="center" vertical="center" wrapText="1"/>
    </xf>
    <xf numFmtId="1" fontId="39" fillId="10" borderId="16" xfId="0" applyNumberFormat="1" applyFont="1" applyFill="1" applyBorder="1" applyAlignment="1">
      <alignment horizontal="center" vertical="center" wrapText="1"/>
    </xf>
    <xf numFmtId="1" fontId="38" fillId="0" borderId="0" xfId="0" applyNumberFormat="1" applyFont="1" applyAlignment="1">
      <alignment wrapText="1"/>
    </xf>
    <xf numFmtId="0" fontId="40" fillId="0" borderId="0" xfId="0" applyFont="1" applyAlignment="1">
      <alignment wrapText="1"/>
    </xf>
    <xf numFmtId="0" fontId="41" fillId="0" borderId="0" xfId="0" applyFont="1" applyAlignment="1">
      <alignment wrapText="1"/>
    </xf>
    <xf numFmtId="1" fontId="39" fillId="10" borderId="12" xfId="0" applyNumberFormat="1" applyFont="1" applyFill="1" applyBorder="1" applyAlignment="1">
      <alignment horizontal="center" vertical="center" wrapText="1"/>
    </xf>
    <xf numFmtId="165" fontId="39" fillId="10" borderId="72" xfId="0" applyNumberFormat="1" applyFont="1" applyFill="1" applyBorder="1" applyAlignment="1">
      <alignment horizontal="center" vertical="center" wrapText="1"/>
    </xf>
    <xf numFmtId="1" fontId="39" fillId="10" borderId="15" xfId="0" applyNumberFormat="1" applyFont="1" applyFill="1" applyBorder="1" applyAlignment="1">
      <alignment horizontal="center" vertical="center" wrapText="1"/>
    </xf>
    <xf numFmtId="165" fontId="39" fillId="10" borderId="37" xfId="0" applyNumberFormat="1" applyFont="1" applyFill="1" applyBorder="1" applyAlignment="1">
      <alignment horizontal="center" vertical="center" wrapText="1"/>
    </xf>
    <xf numFmtId="165" fontId="39" fillId="10" borderId="70" xfId="0" applyNumberFormat="1" applyFont="1" applyFill="1" applyBorder="1" applyAlignment="1">
      <alignment horizontal="center" vertical="center" wrapText="1"/>
    </xf>
    <xf numFmtId="0" fontId="39" fillId="0" borderId="11" xfId="0" applyFont="1" applyBorder="1" applyAlignment="1">
      <alignment horizontal="center" wrapText="1"/>
    </xf>
    <xf numFmtId="164" fontId="39" fillId="10" borderId="33" xfId="0" applyNumberFormat="1" applyFont="1" applyFill="1" applyBorder="1" applyAlignment="1">
      <alignment horizontal="center" vertical="center" wrapText="1"/>
    </xf>
    <xf numFmtId="164" fontId="39" fillId="10" borderId="9" xfId="0" applyNumberFormat="1" applyFont="1" applyFill="1" applyBorder="1" applyAlignment="1">
      <alignment horizontal="center" vertical="center" wrapText="1"/>
    </xf>
    <xf numFmtId="164" fontId="39" fillId="10" borderId="66" xfId="0" applyNumberFormat="1" applyFont="1" applyFill="1" applyBorder="1" applyAlignment="1">
      <alignment horizontal="center" vertical="center" wrapText="1"/>
    </xf>
    <xf numFmtId="164" fontId="39" fillId="10" borderId="11" xfId="0" applyNumberFormat="1" applyFont="1" applyFill="1" applyBorder="1" applyAlignment="1">
      <alignment horizontal="center" vertical="center" wrapText="1"/>
    </xf>
    <xf numFmtId="164" fontId="39" fillId="10" borderId="35" xfId="0" applyNumberFormat="1" applyFont="1" applyFill="1" applyBorder="1" applyAlignment="1">
      <alignment horizontal="center" vertical="center" wrapText="1"/>
    </xf>
    <xf numFmtId="0" fontId="39" fillId="0" borderId="21" xfId="0" applyFont="1" applyBorder="1" applyAlignment="1">
      <alignment horizontal="center" wrapText="1"/>
    </xf>
    <xf numFmtId="164" fontId="39" fillId="10" borderId="38" xfId="0" applyNumberFormat="1" applyFont="1" applyFill="1" applyBorder="1" applyAlignment="1">
      <alignment horizontal="center" vertical="center" wrapText="1"/>
    </xf>
    <xf numFmtId="164" fontId="39" fillId="10" borderId="39" xfId="0" applyNumberFormat="1" applyFont="1" applyFill="1" applyBorder="1" applyAlignment="1">
      <alignment horizontal="center" vertical="center" wrapText="1"/>
    </xf>
    <xf numFmtId="1" fontId="39" fillId="10" borderId="40" xfId="0" applyNumberFormat="1" applyFont="1" applyFill="1" applyBorder="1" applyAlignment="1">
      <alignment horizontal="center" vertical="center" wrapText="1"/>
    </xf>
    <xf numFmtId="164" fontId="39" fillId="10" borderId="23" xfId="0" applyNumberFormat="1" applyFont="1" applyFill="1" applyBorder="1" applyAlignment="1">
      <alignment horizontal="center" vertical="center" wrapText="1"/>
    </xf>
    <xf numFmtId="1" fontId="39" fillId="10" borderId="24" xfId="0" applyNumberFormat="1" applyFont="1" applyFill="1" applyBorder="1" applyAlignment="1">
      <alignment horizontal="center" vertical="center" wrapText="1"/>
    </xf>
    <xf numFmtId="164" fontId="39" fillId="10" borderId="21" xfId="0" applyNumberFormat="1" applyFont="1" applyFill="1" applyBorder="1" applyAlignment="1">
      <alignment horizontal="center" vertical="center" wrapText="1"/>
    </xf>
    <xf numFmtId="164" fontId="39" fillId="10" borderId="71" xfId="0" applyNumberFormat="1" applyFont="1" applyFill="1" applyBorder="1" applyAlignment="1">
      <alignment horizontal="center" vertical="center" wrapText="1"/>
    </xf>
    <xf numFmtId="1" fontId="39" fillId="10" borderId="81" xfId="0" applyNumberFormat="1" applyFont="1" applyFill="1" applyBorder="1" applyAlignment="1">
      <alignment horizontal="center" vertical="center" wrapText="1"/>
    </xf>
    <xf numFmtId="0" fontId="39" fillId="0" borderId="30" xfId="0" applyFont="1" applyBorder="1" applyAlignment="1">
      <alignment horizontal="center" wrapText="1"/>
    </xf>
    <xf numFmtId="164" fontId="39" fillId="10" borderId="41" xfId="0" applyNumberFormat="1" applyFont="1" applyFill="1" applyBorder="1" applyAlignment="1">
      <alignment horizontal="center" vertical="center" wrapText="1"/>
    </xf>
    <xf numFmtId="164" fontId="39" fillId="10" borderId="28" xfId="0" applyNumberFormat="1" applyFont="1" applyFill="1" applyBorder="1" applyAlignment="1">
      <alignment horizontal="center" vertical="center" wrapText="1"/>
    </xf>
    <xf numFmtId="164" fontId="39" fillId="10" borderId="44" xfId="0" applyNumberFormat="1" applyFont="1" applyFill="1" applyBorder="1" applyAlignment="1">
      <alignment horizontal="center" vertical="center" wrapText="1"/>
    </xf>
    <xf numFmtId="164" fontId="39" fillId="10" borderId="30" xfId="0" applyNumberFormat="1" applyFont="1" applyFill="1" applyBorder="1" applyAlignment="1">
      <alignment horizontal="center" vertical="center" wrapText="1"/>
    </xf>
    <xf numFmtId="164" fontId="39" fillId="10" borderId="70" xfId="0" applyNumberFormat="1" applyFont="1" applyFill="1" applyBorder="1" applyAlignment="1">
      <alignment horizontal="center" vertical="center" wrapText="1"/>
    </xf>
    <xf numFmtId="1" fontId="39" fillId="10" borderId="32" xfId="0" applyNumberFormat="1" applyFont="1" applyFill="1" applyBorder="1" applyAlignment="1">
      <alignment horizontal="center" vertical="center" wrapText="1"/>
    </xf>
    <xf numFmtId="0" fontId="39" fillId="0" borderId="37" xfId="0" applyFont="1" applyBorder="1" applyAlignment="1">
      <alignment horizontal="center" wrapText="1"/>
    </xf>
    <xf numFmtId="164" fontId="39" fillId="10" borderId="3" xfId="0" applyNumberFormat="1" applyFont="1" applyFill="1" applyBorder="1" applyAlignment="1">
      <alignment horizontal="center" vertical="center" wrapText="1"/>
    </xf>
    <xf numFmtId="2" fontId="39" fillId="10" borderId="3" xfId="0" applyNumberFormat="1" applyFont="1" applyFill="1" applyBorder="1" applyAlignment="1">
      <alignment horizontal="center" vertical="center" wrapText="1"/>
    </xf>
    <xf numFmtId="2" fontId="39" fillId="10" borderId="4" xfId="0" applyNumberFormat="1" applyFont="1" applyFill="1" applyBorder="1" applyAlignment="1">
      <alignment horizontal="center" vertical="center" wrapText="1"/>
    </xf>
    <xf numFmtId="0" fontId="39" fillId="10" borderId="37" xfId="0" applyNumberFormat="1" applyFont="1" applyFill="1" applyBorder="1" applyAlignment="1">
      <alignment horizontal="center" vertical="center" wrapText="1"/>
    </xf>
    <xf numFmtId="2" fontId="39" fillId="10" borderId="19" xfId="0" applyNumberFormat="1" applyFont="1" applyFill="1" applyBorder="1" applyAlignment="1">
      <alignment horizontal="center" vertical="center" wrapText="1"/>
    </xf>
    <xf numFmtId="2" fontId="39" fillId="10" borderId="37" xfId="0" applyNumberFormat="1" applyFont="1" applyFill="1" applyBorder="1" applyAlignment="1">
      <alignment horizontal="center" vertical="center" wrapText="1"/>
    </xf>
    <xf numFmtId="2" fontId="39" fillId="10" borderId="20" xfId="0" applyNumberFormat="1" applyFont="1" applyFill="1" applyBorder="1" applyAlignment="1">
      <alignment horizontal="center" vertical="center" wrapText="1"/>
    </xf>
    <xf numFmtId="2" fontId="39" fillId="10" borderId="18" xfId="0" applyNumberFormat="1" applyFont="1" applyFill="1" applyBorder="1" applyAlignment="1">
      <alignment horizontal="center" vertical="center" wrapText="1"/>
    </xf>
    <xf numFmtId="164" fontId="39" fillId="10" borderId="73" xfId="0" applyNumberFormat="1" applyFont="1" applyFill="1" applyBorder="1" applyAlignment="1">
      <alignment horizontal="center" vertical="center" wrapText="1"/>
    </xf>
    <xf numFmtId="1" fontId="39" fillId="10" borderId="79" xfId="0" applyNumberFormat="1" applyFont="1" applyFill="1" applyBorder="1" applyAlignment="1">
      <alignment horizontal="center" vertical="center" wrapText="1"/>
    </xf>
    <xf numFmtId="2" fontId="39" fillId="10" borderId="60" xfId="0" applyNumberFormat="1" applyFont="1" applyFill="1" applyBorder="1" applyAlignment="1">
      <alignment horizontal="center" vertical="center" wrapText="1"/>
    </xf>
    <xf numFmtId="2" fontId="39" fillId="10" borderId="51" xfId="0" applyNumberFormat="1" applyFont="1" applyFill="1" applyBorder="1" applyAlignment="1">
      <alignment horizontal="center" vertical="center" wrapText="1"/>
    </xf>
    <xf numFmtId="2" fontId="39" fillId="10" borderId="73" xfId="0" applyNumberFormat="1" applyFont="1" applyFill="1" applyBorder="1" applyAlignment="1">
      <alignment horizontal="center" vertical="center" wrapText="1"/>
    </xf>
    <xf numFmtId="2" fontId="39" fillId="10" borderId="70" xfId="0" applyNumberFormat="1" applyFont="1" applyFill="1" applyBorder="1" applyAlignment="1">
      <alignment horizontal="center" vertical="center" wrapText="1"/>
    </xf>
    <xf numFmtId="1" fontId="39" fillId="10" borderId="22" xfId="0" applyNumberFormat="1" applyFont="1" applyFill="1" applyBorder="1" applyAlignment="1">
      <alignment horizontal="center" vertical="center" wrapText="1"/>
    </xf>
    <xf numFmtId="2" fontId="39" fillId="10" borderId="53" xfId="0" applyNumberFormat="1" applyFont="1" applyFill="1" applyBorder="1" applyAlignment="1">
      <alignment horizontal="center" vertical="center" wrapText="1"/>
    </xf>
    <xf numFmtId="0" fontId="39" fillId="0" borderId="27" xfId="0" applyFont="1" applyBorder="1" applyAlignment="1">
      <alignment vertical="center" wrapText="1"/>
    </xf>
    <xf numFmtId="0" fontId="39" fillId="0" borderId="35" xfId="0" applyFont="1" applyBorder="1" applyAlignment="1">
      <alignment horizontal="left" vertical="center" wrapText="1"/>
    </xf>
    <xf numFmtId="1" fontId="39" fillId="10" borderId="34" xfId="0" applyNumberFormat="1" applyFont="1" applyFill="1" applyBorder="1" applyAlignment="1">
      <alignment horizontal="center" wrapText="1"/>
    </xf>
    <xf numFmtId="1" fontId="39" fillId="10" borderId="45" xfId="0" applyNumberFormat="1" applyFont="1" applyFill="1" applyBorder="1" applyAlignment="1">
      <alignment horizontal="center" wrapText="1"/>
    </xf>
    <xf numFmtId="1" fontId="39" fillId="10" borderId="46" xfId="0" applyNumberFormat="1" applyFont="1" applyFill="1" applyBorder="1" applyAlignment="1">
      <alignment horizontal="center" wrapText="1"/>
    </xf>
    <xf numFmtId="0" fontId="39" fillId="0" borderId="37" xfId="0" applyFont="1" applyBorder="1" applyAlignment="1">
      <alignment horizontal="left" vertical="center" wrapText="1"/>
    </xf>
    <xf numFmtId="1" fontId="39" fillId="10" borderId="36" xfId="0" applyNumberFormat="1" applyFont="1" applyFill="1" applyBorder="1" applyAlignment="1">
      <alignment horizontal="center" wrapText="1"/>
    </xf>
    <xf numFmtId="1" fontId="39" fillId="10" borderId="20" xfId="0" applyNumberFormat="1" applyFont="1" applyFill="1" applyBorder="1" applyAlignment="1">
      <alignment horizontal="center" wrapText="1"/>
    </xf>
    <xf numFmtId="0" fontId="39" fillId="0" borderId="71" xfId="0" applyFont="1" applyBorder="1" applyAlignment="1">
      <alignment wrapText="1"/>
    </xf>
    <xf numFmtId="1" fontId="39" fillId="10" borderId="81" xfId="0" applyNumberFormat="1" applyFont="1" applyFill="1" applyBorder="1" applyAlignment="1">
      <alignment horizontal="center" wrapText="1"/>
    </xf>
    <xf numFmtId="1" fontId="39" fillId="10" borderId="38" xfId="0" applyNumberFormat="1" applyFont="1" applyFill="1" applyBorder="1" applyAlignment="1">
      <alignment horizontal="center" wrapText="1"/>
    </xf>
    <xf numFmtId="1" fontId="39" fillId="10" borderId="40" xfId="0" applyNumberFormat="1" applyFont="1" applyFill="1" applyBorder="1" applyAlignment="1">
      <alignment horizontal="center" wrapText="1"/>
    </xf>
    <xf numFmtId="0" fontId="39" fillId="0" borderId="64" xfId="0" applyFont="1" applyFill="1" applyBorder="1" applyAlignment="1">
      <alignment horizontal="left" vertical="center" wrapText="1"/>
    </xf>
    <xf numFmtId="1" fontId="39" fillId="10" borderId="67" xfId="0" applyNumberFormat="1" applyFont="1" applyFill="1" applyBorder="1" applyAlignment="1">
      <alignment horizontal="center" wrapText="1"/>
    </xf>
    <xf numFmtId="1" fontId="39" fillId="10" borderId="74" xfId="0" applyNumberFormat="1" applyFont="1" applyFill="1" applyBorder="1" applyAlignment="1">
      <alignment horizontal="center" wrapText="1"/>
    </xf>
    <xf numFmtId="1" fontId="39" fillId="10" borderId="78" xfId="0" applyNumberFormat="1" applyFont="1" applyFill="1" applyBorder="1" applyAlignment="1">
      <alignment horizontal="center" wrapText="1"/>
    </xf>
    <xf numFmtId="1" fontId="39" fillId="10" borderId="61" xfId="0" applyNumberFormat="1" applyFont="1" applyFill="1" applyBorder="1" applyAlignment="1">
      <alignment horizontal="center" wrapText="1"/>
    </xf>
    <xf numFmtId="1" fontId="39" fillId="10" borderId="63" xfId="0" applyNumberFormat="1" applyFont="1" applyFill="1" applyBorder="1" applyAlignment="1">
      <alignment horizontal="center" wrapText="1"/>
    </xf>
    <xf numFmtId="1" fontId="39" fillId="10" borderId="42" xfId="0" applyNumberFormat="1" applyFont="1" applyFill="1" applyBorder="1" applyAlignment="1">
      <alignment horizontal="center" wrapText="1"/>
    </xf>
    <xf numFmtId="1" fontId="39" fillId="10" borderId="61" xfId="0" applyNumberFormat="1" applyFont="1" applyFill="1" applyBorder="1" applyAlignment="1">
      <alignment horizontal="center" vertical="center" wrapText="1"/>
    </xf>
    <xf numFmtId="1" fontId="39" fillId="10" borderId="63" xfId="0" applyNumberFormat="1" applyFont="1" applyFill="1" applyBorder="1" applyAlignment="1">
      <alignment horizontal="center" vertical="center" wrapText="1"/>
    </xf>
    <xf numFmtId="1" fontId="39" fillId="10" borderId="74" xfId="0" applyNumberFormat="1" applyFont="1" applyFill="1" applyBorder="1" applyAlignment="1">
      <alignment horizontal="center" vertical="center" wrapText="1"/>
    </xf>
    <xf numFmtId="1" fontId="39" fillId="10" borderId="78" xfId="0" applyNumberFormat="1" applyFont="1" applyFill="1" applyBorder="1" applyAlignment="1">
      <alignment horizontal="center" vertical="center" wrapText="1"/>
    </xf>
    <xf numFmtId="1" fontId="39" fillId="10" borderId="52" xfId="0" applyNumberFormat="1" applyFont="1" applyFill="1" applyBorder="1" applyAlignment="1">
      <alignment horizontal="center" wrapText="1"/>
    </xf>
    <xf numFmtId="0" fontId="40" fillId="0" borderId="0" xfId="1" applyFont="1" applyFill="1" applyBorder="1" applyAlignment="1">
      <alignment vertical="center" wrapText="1"/>
    </xf>
    <xf numFmtId="0" fontId="38" fillId="0" borderId="56" xfId="0" applyFont="1" applyFill="1" applyBorder="1" applyAlignment="1">
      <alignment wrapText="1"/>
    </xf>
    <xf numFmtId="0" fontId="38" fillId="0" borderId="6" xfId="0" applyFont="1" applyFill="1" applyBorder="1" applyAlignment="1">
      <alignment wrapText="1"/>
    </xf>
    <xf numFmtId="1" fontId="39" fillId="10" borderId="65" xfId="0" applyNumberFormat="1" applyFont="1" applyFill="1" applyBorder="1" applyAlignment="1">
      <alignment horizontal="center" vertical="center" wrapText="1"/>
    </xf>
    <xf numFmtId="1" fontId="39" fillId="10" borderId="72" xfId="0" applyNumberFormat="1" applyFont="1" applyFill="1" applyBorder="1" applyAlignment="1">
      <alignment horizontal="center" vertical="center" wrapText="1"/>
    </xf>
    <xf numFmtId="49" fontId="39" fillId="10" borderId="72" xfId="0" applyNumberFormat="1" applyFont="1" applyFill="1" applyBorder="1" applyAlignment="1">
      <alignment horizontal="center" vertical="center" wrapText="1"/>
    </xf>
    <xf numFmtId="49" fontId="39" fillId="10" borderId="37" xfId="0" applyNumberFormat="1" applyFont="1" applyFill="1" applyBorder="1" applyAlignment="1">
      <alignment horizontal="center" vertical="center" wrapText="1"/>
    </xf>
    <xf numFmtId="1" fontId="38" fillId="10" borderId="37" xfId="0" applyNumberFormat="1" applyFont="1" applyFill="1" applyBorder="1" applyAlignment="1">
      <alignment horizontal="center" vertical="center" wrapText="1"/>
    </xf>
    <xf numFmtId="1" fontId="39" fillId="10" borderId="31" xfId="0" applyNumberFormat="1" applyFont="1" applyFill="1" applyBorder="1" applyAlignment="1">
      <alignment horizontal="center" vertical="center" wrapText="1"/>
    </xf>
    <xf numFmtId="1" fontId="38" fillId="10" borderId="32" xfId="0" applyNumberFormat="1" applyFont="1" applyFill="1" applyBorder="1" applyAlignment="1">
      <alignment horizontal="center" vertical="center" wrapText="1"/>
    </xf>
    <xf numFmtId="1" fontId="38" fillId="10" borderId="70" xfId="0" applyNumberFormat="1" applyFont="1" applyFill="1" applyBorder="1" applyAlignment="1">
      <alignment horizontal="center" vertical="center" wrapText="1"/>
    </xf>
    <xf numFmtId="0" fontId="41" fillId="0" borderId="0" xfId="0" applyFont="1" applyBorder="1" applyAlignment="1">
      <alignment horizontal="left" wrapText="1"/>
    </xf>
    <xf numFmtId="1" fontId="38" fillId="10" borderId="35" xfId="0" applyNumberFormat="1" applyFont="1" applyFill="1" applyBorder="1" applyAlignment="1">
      <alignment horizontal="center" vertical="center" wrapText="1"/>
    </xf>
    <xf numFmtId="1" fontId="38" fillId="10" borderId="37" xfId="0" applyNumberFormat="1" applyFont="1" applyFill="1" applyBorder="1" applyAlignment="1">
      <alignment wrapText="1"/>
    </xf>
    <xf numFmtId="1" fontId="38" fillId="10" borderId="2" xfId="0" applyNumberFormat="1" applyFont="1" applyFill="1" applyBorder="1" applyAlignment="1">
      <alignment wrapText="1"/>
    </xf>
    <xf numFmtId="1" fontId="39" fillId="0" borderId="0" xfId="0" applyNumberFormat="1" applyFont="1" applyFill="1" applyBorder="1" applyAlignment="1">
      <alignment horizontal="center" vertical="center" wrapText="1"/>
    </xf>
    <xf numFmtId="1" fontId="38" fillId="10" borderId="70" xfId="0" applyNumberFormat="1" applyFont="1" applyFill="1" applyBorder="1" applyAlignment="1">
      <alignment wrapText="1"/>
    </xf>
    <xf numFmtId="1" fontId="38" fillId="10" borderId="31" xfId="0" applyNumberFormat="1" applyFont="1" applyFill="1" applyBorder="1" applyAlignment="1">
      <alignment wrapText="1"/>
    </xf>
    <xf numFmtId="1" fontId="38" fillId="10" borderId="72" xfId="0" applyNumberFormat="1" applyFont="1" applyFill="1" applyBorder="1" applyAlignment="1">
      <alignment horizontal="center" vertical="center" wrapText="1"/>
    </xf>
    <xf numFmtId="1" fontId="38" fillId="10" borderId="65" xfId="0" applyNumberFormat="1" applyFont="1" applyFill="1" applyBorder="1" applyAlignment="1">
      <alignment horizontal="center" vertical="center" wrapText="1"/>
    </xf>
    <xf numFmtId="1" fontId="39" fillId="10" borderId="35" xfId="0" applyNumberFormat="1" applyFont="1" applyFill="1" applyBorder="1" applyAlignment="1">
      <alignment vertical="center" wrapText="1"/>
    </xf>
    <xf numFmtId="1" fontId="39" fillId="10" borderId="70" xfId="0" applyNumberFormat="1" applyFont="1" applyFill="1" applyBorder="1" applyAlignment="1">
      <alignment vertical="center" wrapText="1"/>
    </xf>
    <xf numFmtId="0" fontId="39" fillId="0" borderId="33" xfId="0" applyFont="1" applyBorder="1" applyAlignment="1">
      <alignment horizontal="center" wrapText="1"/>
    </xf>
    <xf numFmtId="0" fontId="39" fillId="0" borderId="0" xfId="0" applyFont="1" applyBorder="1" applyAlignment="1">
      <alignment horizontal="center" wrapText="1"/>
    </xf>
    <xf numFmtId="164" fontId="39" fillId="10" borderId="31" xfId="0" applyNumberFormat="1" applyFont="1" applyFill="1" applyBorder="1" applyAlignment="1">
      <alignment horizontal="center" vertical="center" wrapText="1"/>
    </xf>
    <xf numFmtId="49" fontId="39" fillId="11" borderId="30" xfId="0" applyNumberFormat="1" applyFont="1" applyFill="1" applyBorder="1" applyAlignment="1">
      <alignment horizontal="left" vertical="top" wrapText="1"/>
    </xf>
    <xf numFmtId="9" fontId="39" fillId="10" borderId="34" xfId="0" applyNumberFormat="1" applyFont="1" applyFill="1" applyBorder="1" applyAlignment="1">
      <alignment horizontal="center" vertical="center" wrapText="1"/>
    </xf>
    <xf numFmtId="49" fontId="39" fillId="10" borderId="45" xfId="0" applyNumberFormat="1" applyFont="1" applyFill="1" applyBorder="1" applyAlignment="1">
      <alignment horizontal="center" vertical="center" wrapText="1"/>
    </xf>
    <xf numFmtId="9" fontId="39" fillId="10" borderId="46" xfId="0" applyNumberFormat="1" applyFont="1" applyFill="1" applyBorder="1" applyAlignment="1">
      <alignment horizontal="center" vertical="center" wrapText="1"/>
    </xf>
    <xf numFmtId="9" fontId="39" fillId="10" borderId="38" xfId="0" applyNumberFormat="1" applyFont="1" applyFill="1" applyBorder="1" applyAlignment="1">
      <alignment horizontal="center" vertical="center" wrapText="1"/>
    </xf>
    <xf numFmtId="14" fontId="39" fillId="10" borderId="28" xfId="0" applyNumberFormat="1" applyFont="1" applyFill="1" applyBorder="1" applyAlignment="1">
      <alignment horizontal="center" vertical="center" wrapText="1"/>
    </xf>
    <xf numFmtId="0" fontId="38" fillId="0" borderId="0" xfId="0" applyFont="1" applyBorder="1" applyAlignment="1">
      <alignment horizontal="left" vertical="justify" wrapText="1"/>
    </xf>
    <xf numFmtId="0" fontId="40" fillId="0" borderId="0" xfId="0" applyFont="1" applyFill="1" applyBorder="1" applyAlignment="1">
      <alignment wrapText="1"/>
    </xf>
    <xf numFmtId="14" fontId="39" fillId="0" borderId="14" xfId="0" applyNumberFormat="1" applyFont="1" applyBorder="1" applyAlignment="1">
      <alignment horizontal="center" wrapText="1"/>
    </xf>
    <xf numFmtId="165" fontId="39" fillId="10" borderId="45" xfId="3" applyNumberFormat="1" applyFont="1" applyFill="1" applyBorder="1" applyAlignment="1">
      <alignment horizontal="center" vertical="top" wrapText="1"/>
    </xf>
    <xf numFmtId="165" fontId="39" fillId="10" borderId="17" xfId="3" applyNumberFormat="1" applyFont="1" applyFill="1" applyBorder="1" applyAlignment="1">
      <alignment horizontal="center" vertical="top" wrapText="1"/>
    </xf>
    <xf numFmtId="165" fontId="39" fillId="10" borderId="46" xfId="3" applyNumberFormat="1" applyFont="1" applyFill="1" applyBorder="1" applyAlignment="1">
      <alignment horizontal="center" vertical="top" wrapText="1"/>
    </xf>
    <xf numFmtId="1" fontId="39" fillId="10" borderId="17" xfId="0" applyNumberFormat="1" applyFont="1" applyFill="1" applyBorder="1" applyAlignment="1">
      <alignment horizontal="center" vertical="top" wrapText="1"/>
    </xf>
    <xf numFmtId="1" fontId="39" fillId="10" borderId="16" xfId="0" applyNumberFormat="1" applyFont="1" applyFill="1" applyBorder="1" applyAlignment="1">
      <alignment horizontal="center" vertical="top" wrapText="1"/>
    </xf>
    <xf numFmtId="0" fontId="44" fillId="0" borderId="0" xfId="0" applyFont="1" applyAlignment="1">
      <alignment horizontal="center" wrapText="1"/>
    </xf>
    <xf numFmtId="0" fontId="44" fillId="0" borderId="0" xfId="0" applyFont="1" applyAlignment="1">
      <alignment wrapText="1"/>
    </xf>
    <xf numFmtId="1" fontId="39" fillId="10" borderId="76" xfId="0" applyNumberFormat="1" applyFont="1" applyFill="1" applyBorder="1" applyAlignment="1" applyProtection="1">
      <alignment horizontal="center" wrapText="1"/>
    </xf>
    <xf numFmtId="1" fontId="39" fillId="0" borderId="6" xfId="0" applyNumberFormat="1" applyFont="1" applyFill="1" applyBorder="1" applyAlignment="1">
      <alignment vertical="center" wrapText="1"/>
    </xf>
    <xf numFmtId="49" fontId="39" fillId="11" borderId="11" xfId="0" applyNumberFormat="1" applyFont="1" applyFill="1" applyBorder="1" applyAlignment="1">
      <alignment horizontal="center" vertical="top" wrapText="1"/>
    </xf>
    <xf numFmtId="0" fontId="40" fillId="9" borderId="0" xfId="1" applyFont="1" applyFill="1" applyBorder="1" applyAlignment="1">
      <alignment horizontal="left" vertical="center" wrapText="1"/>
    </xf>
    <xf numFmtId="0" fontId="44" fillId="0" borderId="0" xfId="0" applyFont="1" applyAlignment="1">
      <alignment horizontal="left" wrapText="1"/>
    </xf>
    <xf numFmtId="0" fontId="39" fillId="11" borderId="18" xfId="0" applyNumberFormat="1" applyFont="1" applyFill="1" applyBorder="1" applyAlignment="1">
      <alignment horizontal="left" vertical="top" wrapText="1"/>
    </xf>
    <xf numFmtId="0" fontId="39" fillId="11" borderId="2" xfId="0" applyNumberFormat="1" applyFont="1" applyFill="1" applyBorder="1" applyAlignment="1">
      <alignment horizontal="left" vertical="top" wrapText="1"/>
    </xf>
    <xf numFmtId="0" fontId="39" fillId="11" borderId="19" xfId="0" applyNumberFormat="1" applyFont="1" applyFill="1" applyBorder="1" applyAlignment="1">
      <alignment horizontal="left" vertical="top" wrapText="1"/>
    </xf>
    <xf numFmtId="0" fontId="40" fillId="9" borderId="27" xfId="0" applyFont="1" applyFill="1" applyBorder="1" applyAlignment="1">
      <alignment horizontal="left" wrapText="1"/>
    </xf>
    <xf numFmtId="0" fontId="40" fillId="9" borderId="0" xfId="0" applyFont="1" applyFill="1" applyBorder="1" applyAlignment="1">
      <alignment horizontal="left" wrapText="1"/>
    </xf>
    <xf numFmtId="0" fontId="40" fillId="9" borderId="27" xfId="1" applyFont="1" applyFill="1" applyBorder="1" applyAlignment="1">
      <alignment horizontal="left" vertical="center" wrapText="1"/>
    </xf>
    <xf numFmtId="0" fontId="39" fillId="11" borderId="10" xfId="0" applyNumberFormat="1" applyFont="1" applyFill="1" applyBorder="1" applyAlignment="1">
      <alignment horizontal="left" vertical="center" wrapText="1"/>
    </xf>
    <xf numFmtId="0" fontId="39" fillId="11" borderId="12" xfId="0" applyNumberFormat="1" applyFont="1" applyFill="1" applyBorder="1" applyAlignment="1">
      <alignment horizontal="left" vertical="center" wrapText="1"/>
    </xf>
    <xf numFmtId="0" fontId="39" fillId="11" borderId="13" xfId="0" applyNumberFormat="1" applyFont="1" applyFill="1" applyBorder="1" applyAlignment="1">
      <alignment horizontal="left" vertical="center" wrapText="1"/>
    </xf>
    <xf numFmtId="0" fontId="39" fillId="11" borderId="5" xfId="0" applyFont="1" applyFill="1" applyBorder="1" applyAlignment="1">
      <alignment horizontal="left" vertical="top" wrapText="1"/>
    </xf>
    <xf numFmtId="0" fontId="39" fillId="11" borderId="6" xfId="0" applyFont="1" applyFill="1" applyBorder="1" applyAlignment="1">
      <alignment horizontal="left" vertical="top" wrapText="1"/>
    </xf>
    <xf numFmtId="0" fontId="39" fillId="11" borderId="54" xfId="0" applyFont="1" applyFill="1" applyBorder="1" applyAlignment="1">
      <alignment horizontal="left" vertical="top" wrapText="1"/>
    </xf>
    <xf numFmtId="0" fontId="39" fillId="11" borderId="55" xfId="0" applyFont="1" applyFill="1" applyBorder="1" applyAlignment="1">
      <alignment horizontal="left" vertical="top" wrapText="1"/>
    </xf>
    <xf numFmtId="0" fontId="39" fillId="11" borderId="0" xfId="0" applyFont="1" applyFill="1" applyBorder="1" applyAlignment="1">
      <alignment horizontal="left" vertical="top" wrapText="1"/>
    </xf>
    <xf numFmtId="0" fontId="39" fillId="11" borderId="56" xfId="0" applyFont="1" applyFill="1" applyBorder="1" applyAlignment="1">
      <alignment horizontal="left" vertical="top" wrapText="1"/>
    </xf>
    <xf numFmtId="0" fontId="39" fillId="11" borderId="26" xfId="0" applyFont="1" applyFill="1" applyBorder="1" applyAlignment="1">
      <alignment horizontal="left" vertical="top" wrapText="1"/>
    </xf>
    <xf numFmtId="0" fontId="39" fillId="11" borderId="27" xfId="0" applyFont="1" applyFill="1" applyBorder="1" applyAlignment="1">
      <alignment horizontal="left" vertical="top" wrapText="1"/>
    </xf>
    <xf numFmtId="0" fontId="39" fillId="11" borderId="57" xfId="0" applyFont="1" applyFill="1" applyBorder="1" applyAlignment="1">
      <alignment horizontal="left" vertical="top" wrapText="1"/>
    </xf>
    <xf numFmtId="0" fontId="40" fillId="0" borderId="0" xfId="0" applyFont="1" applyBorder="1" applyAlignment="1">
      <alignment horizontal="center" wrapText="1"/>
    </xf>
    <xf numFmtId="0" fontId="40" fillId="0" borderId="6" xfId="0" applyFont="1" applyBorder="1" applyAlignment="1">
      <alignment horizontal="center" wrapText="1"/>
    </xf>
    <xf numFmtId="0" fontId="40" fillId="9" borderId="0" xfId="1" applyFont="1" applyFill="1" applyBorder="1" applyAlignment="1">
      <alignment horizontal="center" vertical="center" wrapText="1"/>
    </xf>
    <xf numFmtId="0" fontId="40" fillId="0" borderId="0" xfId="0" applyFont="1" applyBorder="1" applyAlignment="1">
      <alignment horizontal="center" vertical="top" wrapText="1"/>
    </xf>
    <xf numFmtId="0" fontId="40" fillId="0" borderId="27" xfId="0" applyFont="1" applyBorder="1" applyAlignment="1">
      <alignment horizontal="center" wrapText="1"/>
    </xf>
    <xf numFmtId="0" fontId="39" fillId="0" borderId="40" xfId="0" applyFont="1" applyBorder="1" applyAlignment="1">
      <alignment horizontal="center" vertical="center" wrapText="1"/>
    </xf>
    <xf numFmtId="0" fontId="39" fillId="0" borderId="43" xfId="0" applyFont="1" applyBorder="1" applyAlignment="1">
      <alignment horizontal="center" vertical="center" wrapText="1"/>
    </xf>
    <xf numFmtId="0" fontId="39" fillId="0" borderId="52" xfId="0" applyFont="1" applyBorder="1" applyAlignment="1">
      <alignment horizontal="center" vertical="center" wrapText="1"/>
    </xf>
    <xf numFmtId="0" fontId="39" fillId="0" borderId="35" xfId="0" applyFont="1" applyBorder="1" applyAlignment="1">
      <alignment horizontal="center" vertical="center" wrapText="1"/>
    </xf>
    <xf numFmtId="0" fontId="39" fillId="0" borderId="37" xfId="0" applyFont="1" applyBorder="1" applyAlignment="1">
      <alignment horizontal="center" vertical="center" wrapText="1"/>
    </xf>
    <xf numFmtId="0" fontId="39" fillId="0" borderId="70" xfId="0" applyFont="1" applyBorder="1" applyAlignment="1">
      <alignment horizontal="center" vertical="center" wrapText="1"/>
    </xf>
    <xf numFmtId="0" fontId="39" fillId="0" borderId="66" xfId="0" applyFont="1" applyBorder="1" applyAlignment="1">
      <alignment horizontal="left" vertical="center" wrapText="1"/>
    </xf>
    <xf numFmtId="0" fontId="39" fillId="0" borderId="10" xfId="0" applyFont="1" applyBorder="1" applyAlignment="1">
      <alignment horizontal="left" vertical="center" wrapText="1"/>
    </xf>
    <xf numFmtId="0" fontId="39" fillId="0" borderId="3" xfId="0" applyFont="1" applyBorder="1" applyAlignment="1">
      <alignment horizontal="left" vertical="center" wrapText="1"/>
    </xf>
    <xf numFmtId="0" fontId="39" fillId="0" borderId="1" xfId="0" applyFont="1" applyBorder="1" applyAlignment="1">
      <alignment horizontal="left" vertical="center" wrapText="1"/>
    </xf>
    <xf numFmtId="0" fontId="39" fillId="0" borderId="44" xfId="0" applyFont="1" applyBorder="1" applyAlignment="1">
      <alignment horizontal="left" vertical="center" wrapText="1"/>
    </xf>
    <xf numFmtId="0" fontId="39" fillId="0" borderId="29" xfId="0" applyFont="1" applyBorder="1" applyAlignment="1">
      <alignment horizontal="left" vertical="center" wrapText="1"/>
    </xf>
    <xf numFmtId="0" fontId="39" fillId="0" borderId="33" xfId="0" applyFont="1" applyBorder="1" applyAlignment="1">
      <alignment horizontal="center" vertical="center" wrapText="1"/>
    </xf>
    <xf numFmtId="0" fontId="39" fillId="0" borderId="34" xfId="0" applyFont="1" applyBorder="1" applyAlignment="1">
      <alignment horizontal="center" vertical="center" wrapText="1"/>
    </xf>
    <xf numFmtId="0" fontId="39" fillId="0" borderId="20" xfId="0" applyFont="1" applyBorder="1" applyAlignment="1">
      <alignment horizontal="center" vertical="center" wrapText="1"/>
    </xf>
    <xf numFmtId="0" fontId="39" fillId="0" borderId="36" xfId="0" applyFont="1" applyBorder="1" applyAlignment="1">
      <alignment horizontal="center" vertical="center" wrapText="1"/>
    </xf>
    <xf numFmtId="0" fontId="39" fillId="0" borderId="41" xfId="0" applyFont="1" applyBorder="1" applyAlignment="1">
      <alignment horizontal="center" vertical="center" wrapText="1"/>
    </xf>
    <xf numFmtId="0" fontId="39" fillId="0" borderId="42" xfId="0" applyFont="1" applyBorder="1" applyAlignment="1">
      <alignment horizontal="center" vertical="center" wrapText="1"/>
    </xf>
    <xf numFmtId="0" fontId="39" fillId="0" borderId="11" xfId="0" applyFont="1" applyBorder="1" applyAlignment="1">
      <alignment horizontal="left" wrapText="1"/>
    </xf>
    <xf numFmtId="0" fontId="39" fillId="0" borderId="12" xfId="0" applyFont="1" applyBorder="1" applyAlignment="1">
      <alignment horizontal="left" wrapText="1"/>
    </xf>
    <xf numFmtId="0" fontId="39" fillId="0" borderId="13" xfId="0" applyFont="1" applyBorder="1" applyAlignment="1">
      <alignment horizontal="left" wrapText="1"/>
    </xf>
    <xf numFmtId="0" fontId="39" fillId="0" borderId="18" xfId="0" applyFont="1" applyBorder="1" applyAlignment="1">
      <alignment horizontal="left" wrapText="1"/>
    </xf>
    <xf numFmtId="0" fontId="39" fillId="0" borderId="2" xfId="0" applyFont="1" applyBorder="1" applyAlignment="1">
      <alignment horizontal="left" wrapText="1"/>
    </xf>
    <xf numFmtId="0" fontId="39" fillId="0" borderId="19" xfId="0" applyFont="1" applyBorder="1" applyAlignment="1">
      <alignment horizontal="left" wrapText="1"/>
    </xf>
    <xf numFmtId="0" fontId="39" fillId="0" borderId="30" xfId="0" applyFont="1" applyBorder="1" applyAlignment="1">
      <alignment horizontal="left" wrapText="1"/>
    </xf>
    <xf numFmtId="0" fontId="39" fillId="0" borderId="31" xfId="0" applyFont="1" applyBorder="1" applyAlignment="1">
      <alignment horizontal="left" wrapText="1"/>
    </xf>
    <xf numFmtId="0" fontId="39" fillId="0" borderId="32" xfId="0" applyFont="1" applyBorder="1" applyAlignment="1">
      <alignment horizontal="left" wrapText="1"/>
    </xf>
    <xf numFmtId="0" fontId="39" fillId="0" borderId="72" xfId="0" applyFont="1" applyBorder="1" applyAlignment="1">
      <alignment horizontal="center" vertical="center" wrapText="1"/>
    </xf>
    <xf numFmtId="0" fontId="39" fillId="0" borderId="71" xfId="0" applyFont="1" applyBorder="1" applyAlignment="1">
      <alignment horizontal="center" vertical="center" wrapText="1"/>
    </xf>
    <xf numFmtId="0" fontId="39" fillId="0" borderId="16" xfId="0" applyFont="1" applyBorder="1" applyAlignment="1">
      <alignment horizontal="left" vertical="center" wrapText="1"/>
    </xf>
    <xf numFmtId="0" fontId="39" fillId="0" borderId="25" xfId="0" applyFont="1" applyBorder="1" applyAlignment="1">
      <alignment horizontal="left" vertical="center" wrapText="1"/>
    </xf>
    <xf numFmtId="0" fontId="39" fillId="0" borderId="23" xfId="0" applyFont="1" applyBorder="1" applyAlignment="1">
      <alignment horizontal="left" vertical="center" wrapText="1"/>
    </xf>
    <xf numFmtId="0" fontId="39" fillId="0" borderId="24" xfId="0" applyFont="1" applyBorder="1" applyAlignment="1">
      <alignment horizontal="left" vertical="center" wrapText="1"/>
    </xf>
    <xf numFmtId="0" fontId="37" fillId="9" borderId="0" xfId="2" applyFont="1" applyFill="1" applyAlignment="1">
      <alignment horizontal="center" vertical="center" wrapText="1"/>
    </xf>
    <xf numFmtId="49" fontId="39" fillId="0" borderId="45" xfId="0" applyNumberFormat="1" applyFont="1" applyBorder="1" applyAlignment="1">
      <alignment horizontal="center" vertical="center" wrapText="1"/>
    </xf>
    <xf numFmtId="49" fontId="39" fillId="0" borderId="46" xfId="0" applyNumberFormat="1" applyFont="1" applyBorder="1" applyAlignment="1">
      <alignment horizontal="center" vertical="center" wrapText="1"/>
    </xf>
    <xf numFmtId="49" fontId="39" fillId="0" borderId="20" xfId="0" applyNumberFormat="1" applyFont="1" applyBorder="1" applyAlignment="1">
      <alignment horizontal="center" vertical="center" wrapText="1"/>
    </xf>
    <xf numFmtId="49" fontId="39" fillId="0" borderId="36" xfId="0" applyNumberFormat="1" applyFont="1" applyBorder="1" applyAlignment="1">
      <alignment horizontal="center" vertical="center" wrapText="1"/>
    </xf>
    <xf numFmtId="49" fontId="39" fillId="0" borderId="41" xfId="0" applyNumberFormat="1" applyFont="1" applyBorder="1" applyAlignment="1">
      <alignment horizontal="center" vertical="center" wrapText="1"/>
    </xf>
    <xf numFmtId="49" fontId="39" fillId="0" borderId="42" xfId="0" applyNumberFormat="1" applyFont="1" applyBorder="1" applyAlignment="1">
      <alignment horizontal="center" vertical="center" wrapText="1"/>
    </xf>
    <xf numFmtId="0" fontId="39" fillId="0" borderId="14" xfId="0" applyFont="1" applyBorder="1" applyAlignment="1">
      <alignment horizontal="left" wrapText="1"/>
    </xf>
    <xf numFmtId="0" fontId="39" fillId="0" borderId="15" xfId="0" applyFont="1" applyBorder="1" applyAlignment="1">
      <alignment horizontal="left" wrapText="1"/>
    </xf>
    <xf numFmtId="0" fontId="39" fillId="0" borderId="65" xfId="0" applyFont="1" applyBorder="1" applyAlignment="1">
      <alignment horizontal="left" wrapText="1"/>
    </xf>
    <xf numFmtId="0" fontId="39" fillId="0" borderId="66" xfId="0" applyFont="1" applyBorder="1" applyAlignment="1">
      <alignment horizontal="center" vertical="center" wrapText="1"/>
    </xf>
    <xf numFmtId="0" fontId="39" fillId="0" borderId="10"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1" xfId="0" applyFont="1" applyBorder="1" applyAlignment="1">
      <alignment horizontal="center" vertical="center" wrapText="1"/>
    </xf>
    <xf numFmtId="0" fontId="39" fillId="0" borderId="23" xfId="0" applyFont="1" applyBorder="1" applyAlignment="1">
      <alignment horizontal="center" vertical="center" wrapText="1"/>
    </xf>
    <xf numFmtId="0" fontId="39" fillId="0" borderId="24" xfId="0" applyFont="1" applyBorder="1" applyAlignment="1">
      <alignment horizontal="center" vertical="center" wrapText="1"/>
    </xf>
    <xf numFmtId="0" fontId="39" fillId="0" borderId="38"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6" xfId="0" applyFont="1" applyBorder="1" applyAlignment="1">
      <alignment horizontal="center" vertical="center" wrapText="1"/>
    </xf>
    <xf numFmtId="0" fontId="39" fillId="0" borderId="54" xfId="0" applyFont="1" applyBorder="1" applyAlignment="1">
      <alignment horizontal="center" vertical="center" wrapText="1"/>
    </xf>
    <xf numFmtId="0" fontId="39" fillId="0" borderId="55" xfId="0" applyFont="1" applyBorder="1" applyAlignment="1">
      <alignment horizontal="center" vertical="center" wrapText="1"/>
    </xf>
    <xf numFmtId="0" fontId="39" fillId="0" borderId="0" xfId="0" applyFont="1" applyBorder="1" applyAlignment="1">
      <alignment horizontal="center" vertical="center" wrapText="1"/>
    </xf>
    <xf numFmtId="0" fontId="39" fillId="0" borderId="56" xfId="0" applyFont="1" applyBorder="1" applyAlignment="1">
      <alignment horizontal="center" vertical="center" wrapText="1"/>
    </xf>
    <xf numFmtId="0" fontId="39" fillId="0" borderId="26" xfId="0" applyFont="1" applyBorder="1" applyAlignment="1">
      <alignment horizontal="center" vertical="center" wrapText="1"/>
    </xf>
    <xf numFmtId="0" fontId="39" fillId="0" borderId="27" xfId="0" applyFont="1" applyBorder="1" applyAlignment="1">
      <alignment horizontal="center" vertical="center" wrapText="1"/>
    </xf>
    <xf numFmtId="0" fontId="39" fillId="0" borderId="57" xfId="0" applyFont="1" applyBorder="1" applyAlignment="1">
      <alignment horizontal="center" vertical="center" wrapText="1"/>
    </xf>
    <xf numFmtId="0" fontId="39" fillId="0" borderId="11" xfId="0" applyFont="1" applyBorder="1" applyAlignment="1">
      <alignment horizontal="center" vertical="center" wrapText="1"/>
    </xf>
    <xf numFmtId="0" fontId="38" fillId="0" borderId="12" xfId="0" applyFont="1" applyBorder="1" applyAlignment="1">
      <alignment wrapText="1"/>
    </xf>
    <xf numFmtId="0" fontId="38" fillId="0" borderId="13" xfId="0" applyFont="1" applyBorder="1" applyAlignment="1">
      <alignment wrapText="1"/>
    </xf>
    <xf numFmtId="9" fontId="39" fillId="0" borderId="23" xfId="0" applyNumberFormat="1" applyFont="1" applyBorder="1" applyAlignment="1">
      <alignment horizontal="center" vertical="center" wrapText="1"/>
    </xf>
    <xf numFmtId="9" fontId="39" fillId="0" borderId="77" xfId="0" applyNumberFormat="1" applyFont="1" applyBorder="1" applyAlignment="1">
      <alignment horizontal="center" vertical="center" wrapText="1"/>
    </xf>
    <xf numFmtId="9" fontId="39" fillId="0" borderId="73" xfId="0" applyNumberFormat="1" applyFont="1" applyBorder="1" applyAlignment="1">
      <alignment horizontal="center" vertical="center" wrapText="1"/>
    </xf>
    <xf numFmtId="9" fontId="39" fillId="0" borderId="39" xfId="0" applyNumberFormat="1" applyFont="1" applyBorder="1" applyAlignment="1">
      <alignment horizontal="center" vertical="center" wrapText="1"/>
    </xf>
    <xf numFmtId="9" fontId="39" fillId="0" borderId="49" xfId="0" applyNumberFormat="1" applyFont="1" applyBorder="1" applyAlignment="1">
      <alignment horizontal="center" vertical="center" wrapText="1"/>
    </xf>
    <xf numFmtId="9" fontId="39" fillId="0" borderId="51" xfId="0" applyNumberFormat="1" applyFont="1" applyBorder="1" applyAlignment="1">
      <alignment horizontal="center" vertical="center" wrapText="1"/>
    </xf>
    <xf numFmtId="0" fontId="39" fillId="0" borderId="20" xfId="0" applyFont="1" applyFill="1" applyBorder="1" applyAlignment="1">
      <alignment vertical="center" wrapText="1"/>
    </xf>
    <xf numFmtId="0" fontId="39" fillId="0" borderId="4" xfId="0" applyFont="1" applyFill="1" applyBorder="1" applyAlignment="1">
      <alignment vertical="center" wrapText="1"/>
    </xf>
    <xf numFmtId="0" fontId="39" fillId="0" borderId="1" xfId="0" applyFont="1" applyFill="1" applyBorder="1" applyAlignment="1">
      <alignment vertical="center" wrapText="1"/>
    </xf>
    <xf numFmtId="2" fontId="39" fillId="11" borderId="18" xfId="0" applyNumberFormat="1" applyFont="1" applyFill="1" applyBorder="1" applyAlignment="1">
      <alignment horizontal="left" vertical="center" wrapText="1"/>
    </xf>
    <xf numFmtId="2" fontId="39" fillId="11" borderId="2" xfId="0" applyNumberFormat="1" applyFont="1" applyFill="1" applyBorder="1" applyAlignment="1">
      <alignment horizontal="left" vertical="center" wrapText="1"/>
    </xf>
    <xf numFmtId="2" fontId="39" fillId="11" borderId="19" xfId="0" applyNumberFormat="1" applyFont="1" applyFill="1" applyBorder="1" applyAlignment="1">
      <alignment horizontal="left" vertical="center" wrapText="1"/>
    </xf>
    <xf numFmtId="0" fontId="39" fillId="11" borderId="1" xfId="0" applyNumberFormat="1" applyFont="1" applyFill="1" applyBorder="1" applyAlignment="1">
      <alignment horizontal="left" vertical="top" wrapText="1"/>
    </xf>
    <xf numFmtId="0" fontId="39" fillId="0" borderId="41" xfId="0" applyFont="1" applyFill="1" applyBorder="1" applyAlignment="1">
      <alignment vertical="center" wrapText="1"/>
    </xf>
    <xf numFmtId="0" fontId="39" fillId="0" borderId="28" xfId="0" applyFont="1" applyFill="1" applyBorder="1" applyAlignment="1">
      <alignment vertical="center" wrapText="1"/>
    </xf>
    <xf numFmtId="0" fontId="39" fillId="0" borderId="29" xfId="0" applyFont="1" applyFill="1" applyBorder="1" applyAlignment="1">
      <alignment vertical="center" wrapText="1"/>
    </xf>
    <xf numFmtId="10" fontId="39" fillId="11" borderId="30" xfId="0" applyNumberFormat="1" applyFont="1" applyFill="1" applyBorder="1" applyAlignment="1">
      <alignment horizontal="left" vertical="center" wrapText="1"/>
    </xf>
    <xf numFmtId="10" fontId="39" fillId="11" borderId="31" xfId="0" applyNumberFormat="1" applyFont="1" applyFill="1" applyBorder="1" applyAlignment="1">
      <alignment horizontal="left" vertical="center" wrapText="1"/>
    </xf>
    <xf numFmtId="10" fontId="39" fillId="11" borderId="32" xfId="0" applyNumberFormat="1" applyFont="1" applyFill="1" applyBorder="1" applyAlignment="1">
      <alignment horizontal="left" vertical="center" wrapText="1"/>
    </xf>
    <xf numFmtId="0" fontId="39" fillId="11" borderId="29" xfId="0" applyNumberFormat="1" applyFont="1" applyFill="1" applyBorder="1" applyAlignment="1">
      <alignment horizontal="left" vertical="top" wrapText="1"/>
    </xf>
    <xf numFmtId="0" fontId="39" fillId="11" borderId="31" xfId="0" applyNumberFormat="1" applyFont="1" applyFill="1" applyBorder="1" applyAlignment="1">
      <alignment horizontal="left" vertical="top" wrapText="1"/>
    </xf>
    <xf numFmtId="0" fontId="39" fillId="11" borderId="32" xfId="0" applyNumberFormat="1" applyFont="1" applyFill="1" applyBorder="1" applyAlignment="1">
      <alignment horizontal="left" vertical="top" wrapText="1"/>
    </xf>
    <xf numFmtId="0" fontId="39" fillId="0" borderId="48" xfId="0" applyFont="1" applyBorder="1" applyAlignment="1">
      <alignment horizontal="center" vertical="center" wrapText="1"/>
    </xf>
    <xf numFmtId="0" fontId="39" fillId="0" borderId="50" xfId="0" applyFont="1" applyBorder="1" applyAlignment="1">
      <alignment horizontal="center" vertical="center" wrapText="1"/>
    </xf>
    <xf numFmtId="0" fontId="39" fillId="0" borderId="53" xfId="0" applyFont="1" applyBorder="1" applyAlignment="1">
      <alignment horizontal="center" vertical="center" wrapText="1"/>
    </xf>
    <xf numFmtId="0" fontId="39" fillId="0" borderId="5" xfId="0" applyFont="1" applyBorder="1" applyAlignment="1">
      <alignment horizontal="left" vertical="center" wrapText="1"/>
    </xf>
    <xf numFmtId="0" fontId="39" fillId="0" borderId="54" xfId="0" applyFont="1" applyBorder="1" applyAlignment="1">
      <alignment horizontal="left" vertical="center" wrapText="1"/>
    </xf>
    <xf numFmtId="0" fontId="39" fillId="0" borderId="55" xfId="0" applyFont="1" applyBorder="1" applyAlignment="1">
      <alignment horizontal="left" vertical="center" wrapText="1"/>
    </xf>
    <xf numFmtId="0" fontId="39" fillId="0" borderId="56" xfId="0" applyFont="1" applyBorder="1" applyAlignment="1">
      <alignment horizontal="left" vertical="center" wrapText="1"/>
    </xf>
    <xf numFmtId="0" fontId="39" fillId="0" borderId="26" xfId="0" applyFont="1" applyBorder="1" applyAlignment="1">
      <alignment horizontal="left" vertical="center" wrapText="1"/>
    </xf>
    <xf numFmtId="0" fontId="39" fillId="0" borderId="57" xfId="0" applyFont="1" applyBorder="1" applyAlignment="1">
      <alignment horizontal="left" vertical="center" wrapText="1"/>
    </xf>
    <xf numFmtId="0" fontId="39" fillId="0" borderId="33" xfId="0" applyFont="1" applyBorder="1" applyAlignment="1">
      <alignment horizontal="left" wrapText="1"/>
    </xf>
    <xf numFmtId="0" fontId="39" fillId="0" borderId="9" xfId="0" applyFont="1" applyBorder="1" applyAlignment="1">
      <alignment horizontal="left" wrapText="1"/>
    </xf>
    <xf numFmtId="0" fontId="39" fillId="0" borderId="34" xfId="0" applyFont="1" applyBorder="1" applyAlignment="1">
      <alignment horizontal="left" wrapText="1"/>
    </xf>
    <xf numFmtId="0" fontId="39" fillId="0" borderId="20" xfId="0" applyFont="1" applyBorder="1" applyAlignment="1">
      <alignment horizontal="left" wrapText="1"/>
    </xf>
    <xf numFmtId="0" fontId="39" fillId="0" borderId="4" xfId="0" applyFont="1" applyBorder="1" applyAlignment="1">
      <alignment horizontal="left" wrapText="1"/>
    </xf>
    <xf numFmtId="0" fontId="39" fillId="0" borderId="36" xfId="0" applyFont="1" applyBorder="1" applyAlignment="1">
      <alignment horizontal="left" wrapText="1"/>
    </xf>
    <xf numFmtId="0" fontId="39" fillId="0" borderId="41" xfId="0" applyFont="1" applyBorder="1" applyAlignment="1">
      <alignment horizontal="left" wrapText="1"/>
    </xf>
    <xf numFmtId="0" fontId="39" fillId="0" borderId="28" xfId="0" applyFont="1" applyBorder="1" applyAlignment="1">
      <alignment horizontal="left" wrapText="1"/>
    </xf>
    <xf numFmtId="0" fontId="39" fillId="0" borderId="42" xfId="0" applyFont="1" applyBorder="1" applyAlignment="1">
      <alignment horizontal="left" wrapText="1"/>
    </xf>
    <xf numFmtId="0" fontId="39" fillId="0" borderId="45" xfId="0" applyFont="1" applyBorder="1" applyAlignment="1">
      <alignment horizontal="center" vertical="center" wrapText="1"/>
    </xf>
    <xf numFmtId="0" fontId="39" fillId="0" borderId="46" xfId="0" applyFont="1" applyBorder="1" applyAlignment="1">
      <alignment horizontal="center" vertical="center" wrapText="1"/>
    </xf>
    <xf numFmtId="0" fontId="39" fillId="0" borderId="21" xfId="0" applyFont="1" applyBorder="1" applyAlignment="1">
      <alignment horizontal="left" wrapText="1"/>
    </xf>
    <xf numFmtId="0" fontId="39" fillId="0" borderId="22" xfId="0" applyFont="1" applyBorder="1" applyAlignment="1">
      <alignment horizontal="left" wrapText="1"/>
    </xf>
    <xf numFmtId="0" fontId="39" fillId="0" borderId="81" xfId="0" applyFont="1" applyBorder="1" applyAlignment="1">
      <alignment horizontal="left" wrapText="1"/>
    </xf>
    <xf numFmtId="0" fontId="39" fillId="11" borderId="20" xfId="0" applyFont="1" applyFill="1" applyBorder="1" applyAlignment="1">
      <alignment horizontal="left" vertical="top" wrapText="1"/>
    </xf>
    <xf numFmtId="0" fontId="39" fillId="11" borderId="4" xfId="0" applyFont="1" applyFill="1" applyBorder="1" applyAlignment="1">
      <alignment horizontal="left" vertical="top" wrapText="1"/>
    </xf>
    <xf numFmtId="0" fontId="39" fillId="11" borderId="1" xfId="0" applyFont="1" applyFill="1" applyBorder="1" applyAlignment="1">
      <alignment horizontal="left" vertical="top" wrapText="1"/>
    </xf>
    <xf numFmtId="0" fontId="39" fillId="11" borderId="41" xfId="0" applyFont="1" applyFill="1" applyBorder="1" applyAlignment="1">
      <alignment horizontal="left" vertical="top" wrapText="1"/>
    </xf>
    <xf numFmtId="0" fontId="39" fillId="11" borderId="28" xfId="0" applyFont="1" applyFill="1" applyBorder="1" applyAlignment="1">
      <alignment horizontal="left" vertical="top" wrapText="1"/>
    </xf>
    <xf numFmtId="0" fontId="39" fillId="11" borderId="29" xfId="0" applyFont="1" applyFill="1" applyBorder="1" applyAlignment="1">
      <alignment horizontal="left" vertical="top" wrapText="1"/>
    </xf>
    <xf numFmtId="0" fontId="39" fillId="11" borderId="21" xfId="0" applyFont="1" applyFill="1" applyBorder="1" applyAlignment="1">
      <alignment vertical="top" wrapText="1"/>
    </xf>
    <xf numFmtId="0" fontId="39" fillId="11" borderId="22" xfId="0" applyFont="1" applyFill="1" applyBorder="1" applyAlignment="1">
      <alignment vertical="top" wrapText="1"/>
    </xf>
    <xf numFmtId="0" fontId="39" fillId="11" borderId="81" xfId="0" applyFont="1" applyFill="1" applyBorder="1" applyAlignment="1">
      <alignment vertical="top" wrapText="1"/>
    </xf>
    <xf numFmtId="0" fontId="39" fillId="11" borderId="26" xfId="0" applyFont="1" applyFill="1" applyBorder="1" applyAlignment="1">
      <alignment vertical="top" wrapText="1"/>
    </xf>
    <xf numFmtId="0" fontId="39" fillId="11" borderId="27" xfId="0" applyFont="1" applyFill="1" applyBorder="1" applyAlignment="1">
      <alignment vertical="top" wrapText="1"/>
    </xf>
    <xf numFmtId="0" fontId="39" fillId="11" borderId="57" xfId="0" applyFont="1" applyFill="1" applyBorder="1" applyAlignment="1">
      <alignment vertical="top" wrapText="1"/>
    </xf>
    <xf numFmtId="0" fontId="39" fillId="11" borderId="21" xfId="0" applyFont="1" applyFill="1" applyBorder="1" applyAlignment="1">
      <alignment horizontal="left" vertical="top" wrapText="1"/>
    </xf>
    <xf numFmtId="0" fontId="39" fillId="11" borderId="22" xfId="0" applyFont="1" applyFill="1" applyBorder="1" applyAlignment="1">
      <alignment horizontal="left" vertical="top" wrapText="1"/>
    </xf>
    <xf numFmtId="2" fontId="39" fillId="10" borderId="20" xfId="0" applyNumberFormat="1" applyFont="1" applyFill="1" applyBorder="1" applyAlignment="1">
      <alignment horizontal="center" vertical="top" wrapText="1"/>
    </xf>
    <xf numFmtId="2" fontId="39" fillId="10" borderId="36" xfId="0" applyNumberFormat="1" applyFont="1" applyFill="1" applyBorder="1" applyAlignment="1">
      <alignment horizontal="center" vertical="top" wrapText="1"/>
    </xf>
    <xf numFmtId="2" fontId="39" fillId="10" borderId="41" xfId="0" applyNumberFormat="1" applyFont="1" applyFill="1" applyBorder="1" applyAlignment="1">
      <alignment horizontal="center" vertical="top" wrapText="1"/>
    </xf>
    <xf numFmtId="2" fontId="39" fillId="10" borderId="42" xfId="0" applyNumberFormat="1" applyFont="1" applyFill="1" applyBorder="1" applyAlignment="1">
      <alignment horizontal="center" vertical="top" wrapText="1"/>
    </xf>
    <xf numFmtId="0" fontId="39" fillId="0" borderId="5" xfId="0" applyFont="1" applyFill="1" applyBorder="1" applyAlignment="1">
      <alignment horizontal="center" vertical="center" wrapText="1"/>
    </xf>
    <xf numFmtId="0" fontId="39" fillId="0" borderId="6" xfId="0" applyFont="1" applyFill="1" applyBorder="1" applyAlignment="1">
      <alignment horizontal="center" vertical="center" wrapText="1"/>
    </xf>
    <xf numFmtId="0" fontId="39" fillId="0" borderId="7" xfId="0" applyFont="1" applyFill="1" applyBorder="1" applyAlignment="1">
      <alignment horizontal="center" vertical="center" wrapText="1"/>
    </xf>
    <xf numFmtId="0" fontId="39" fillId="0" borderId="26" xfId="0" applyFont="1" applyFill="1" applyBorder="1" applyAlignment="1">
      <alignment horizontal="center" vertical="center" wrapText="1"/>
    </xf>
    <xf numFmtId="0" fontId="39" fillId="0" borderId="27" xfId="0" applyFont="1" applyFill="1" applyBorder="1" applyAlignment="1">
      <alignment horizontal="center" vertical="center" wrapText="1"/>
    </xf>
    <xf numFmtId="0" fontId="39" fillId="0" borderId="73" xfId="0" applyFont="1" applyFill="1" applyBorder="1" applyAlignment="1">
      <alignment horizontal="center" vertical="center" wrapText="1"/>
    </xf>
    <xf numFmtId="0" fontId="39" fillId="0" borderId="75" xfId="0" applyFont="1" applyFill="1" applyBorder="1" applyAlignment="1">
      <alignment horizontal="center" vertical="center" wrapText="1"/>
    </xf>
    <xf numFmtId="0" fontId="39" fillId="0" borderId="54" xfId="0" applyFont="1" applyFill="1" applyBorder="1" applyAlignment="1">
      <alignment horizontal="center" vertical="center" wrapText="1"/>
    </xf>
    <xf numFmtId="0" fontId="39" fillId="0" borderId="79" xfId="0" applyFont="1" applyFill="1" applyBorder="1" applyAlignment="1">
      <alignment horizontal="center" vertical="center" wrapText="1"/>
    </xf>
    <xf numFmtId="0" fontId="39" fillId="0" borderId="57" xfId="0" applyFont="1" applyFill="1" applyBorder="1" applyAlignment="1">
      <alignment horizontal="center" vertical="center" wrapText="1"/>
    </xf>
    <xf numFmtId="0" fontId="39" fillId="0" borderId="33" xfId="0" applyFont="1" applyFill="1" applyBorder="1" applyAlignment="1">
      <alignment vertical="center" wrapText="1"/>
    </xf>
    <xf numFmtId="0" fontId="39" fillId="0" borderId="9" xfId="0" applyFont="1" applyFill="1" applyBorder="1" applyAlignment="1">
      <alignment vertical="center" wrapText="1"/>
    </xf>
    <xf numFmtId="0" fontId="39" fillId="0" borderId="10" xfId="0" applyFont="1" applyFill="1" applyBorder="1" applyAlignment="1">
      <alignment vertical="center" wrapText="1"/>
    </xf>
    <xf numFmtId="2" fontId="39" fillId="11" borderId="11" xfId="0" applyNumberFormat="1" applyFont="1" applyFill="1" applyBorder="1" applyAlignment="1">
      <alignment horizontal="left" vertical="center" wrapText="1"/>
    </xf>
    <xf numFmtId="2" fontId="39" fillId="11" borderId="12" xfId="0" applyNumberFormat="1" applyFont="1" applyFill="1" applyBorder="1" applyAlignment="1">
      <alignment horizontal="left" vertical="center" wrapText="1"/>
    </xf>
    <xf numFmtId="2" fontId="39" fillId="11" borderId="13" xfId="0" applyNumberFormat="1" applyFont="1" applyFill="1" applyBorder="1" applyAlignment="1">
      <alignment horizontal="left" vertical="center" wrapText="1"/>
    </xf>
    <xf numFmtId="0" fontId="39" fillId="11" borderId="14" xfId="0" applyFont="1" applyFill="1" applyBorder="1" applyAlignment="1">
      <alignment vertical="top" wrapText="1"/>
    </xf>
    <xf numFmtId="0" fontId="39" fillId="11" borderId="15" xfId="0" applyFont="1" applyFill="1" applyBorder="1" applyAlignment="1">
      <alignment vertical="top" wrapText="1"/>
    </xf>
    <xf numFmtId="0" fontId="39" fillId="11" borderId="65" xfId="0" applyFont="1" applyFill="1" applyBorder="1" applyAlignment="1">
      <alignment vertical="top" wrapText="1"/>
    </xf>
    <xf numFmtId="2" fontId="39" fillId="10" borderId="21" xfId="0" applyNumberFormat="1" applyFont="1" applyFill="1" applyBorder="1" applyAlignment="1">
      <alignment horizontal="center" vertical="top" wrapText="1"/>
    </xf>
    <xf numFmtId="2" fontId="39" fillId="10" borderId="81" xfId="0" applyNumberFormat="1" applyFont="1" applyFill="1" applyBorder="1" applyAlignment="1">
      <alignment horizontal="center" vertical="top" wrapText="1"/>
    </xf>
    <xf numFmtId="2" fontId="39" fillId="10" borderId="14" xfId="0" applyNumberFormat="1" applyFont="1" applyFill="1" applyBorder="1" applyAlignment="1">
      <alignment horizontal="center" vertical="top" wrapText="1"/>
    </xf>
    <xf numFmtId="2" fontId="39" fillId="10" borderId="65" xfId="0" applyNumberFormat="1" applyFont="1" applyFill="1" applyBorder="1" applyAlignment="1">
      <alignment horizontal="center" vertical="top" wrapText="1"/>
    </xf>
    <xf numFmtId="0" fontId="39" fillId="0" borderId="18" xfId="0" applyFont="1" applyFill="1" applyBorder="1" applyAlignment="1">
      <alignment horizontal="left" vertical="center" wrapText="1"/>
    </xf>
    <xf numFmtId="0" fontId="39" fillId="0" borderId="2" xfId="0" applyFont="1" applyFill="1" applyBorder="1" applyAlignment="1">
      <alignment horizontal="left" vertical="center" wrapText="1"/>
    </xf>
    <xf numFmtId="0" fontId="39" fillId="0" borderId="19" xfId="0" applyFont="1" applyFill="1" applyBorder="1" applyAlignment="1">
      <alignment horizontal="left" vertical="center" wrapText="1"/>
    </xf>
    <xf numFmtId="0" fontId="39" fillId="11" borderId="5" xfId="0" applyNumberFormat="1" applyFont="1" applyFill="1" applyBorder="1" applyAlignment="1">
      <alignment horizontal="center" vertical="top" wrapText="1"/>
    </xf>
    <xf numFmtId="0" fontId="39" fillId="11" borderId="6" xfId="0" applyNumberFormat="1" applyFont="1" applyFill="1" applyBorder="1" applyAlignment="1">
      <alignment horizontal="center" vertical="top" wrapText="1"/>
    </xf>
    <xf numFmtId="0" fontId="39" fillId="11" borderId="7" xfId="0" applyNumberFormat="1" applyFont="1" applyFill="1" applyBorder="1" applyAlignment="1">
      <alignment horizontal="center" vertical="top" wrapText="1"/>
    </xf>
    <xf numFmtId="0" fontId="39" fillId="11" borderId="55" xfId="0" applyNumberFormat="1" applyFont="1" applyFill="1" applyBorder="1" applyAlignment="1">
      <alignment horizontal="center" vertical="top" wrapText="1"/>
    </xf>
    <xf numFmtId="0" fontId="39" fillId="11" borderId="0" xfId="0" applyNumberFormat="1" applyFont="1" applyFill="1" applyBorder="1" applyAlignment="1">
      <alignment horizontal="center" vertical="top" wrapText="1"/>
    </xf>
    <xf numFmtId="0" fontId="39" fillId="11" borderId="77" xfId="0" applyNumberFormat="1" applyFont="1" applyFill="1" applyBorder="1" applyAlignment="1">
      <alignment horizontal="center" vertical="top" wrapText="1"/>
    </xf>
    <xf numFmtId="0" fontId="39" fillId="11" borderId="26" xfId="0" applyNumberFormat="1" applyFont="1" applyFill="1" applyBorder="1" applyAlignment="1">
      <alignment horizontal="center" vertical="top" wrapText="1"/>
    </xf>
    <xf numFmtId="0" fontId="39" fillId="11" borderId="27" xfId="0" applyNumberFormat="1" applyFont="1" applyFill="1" applyBorder="1" applyAlignment="1">
      <alignment horizontal="center" vertical="top" wrapText="1"/>
    </xf>
    <xf numFmtId="0" fontId="39" fillId="11" borderId="73" xfId="0" applyNumberFormat="1" applyFont="1" applyFill="1" applyBorder="1" applyAlignment="1">
      <alignment horizontal="center" vertical="top" wrapText="1"/>
    </xf>
    <xf numFmtId="0" fontId="39" fillId="11" borderId="14" xfId="0" applyFont="1" applyFill="1" applyBorder="1" applyAlignment="1">
      <alignment horizontal="left" vertical="top" wrapText="1"/>
    </xf>
    <xf numFmtId="0" fontId="39" fillId="11" borderId="15" xfId="0" applyFont="1" applyFill="1" applyBorder="1" applyAlignment="1">
      <alignment horizontal="left" vertical="top" wrapText="1"/>
    </xf>
    <xf numFmtId="0" fontId="39" fillId="11" borderId="81" xfId="0" applyFont="1" applyFill="1" applyBorder="1" applyAlignment="1">
      <alignment horizontal="left" vertical="top" wrapText="1"/>
    </xf>
    <xf numFmtId="0" fontId="39" fillId="11" borderId="65" xfId="0" applyFont="1" applyFill="1" applyBorder="1" applyAlignment="1">
      <alignment horizontal="left" vertical="top" wrapText="1"/>
    </xf>
    <xf numFmtId="0" fontId="39" fillId="11" borderId="3" xfId="0" applyFont="1" applyFill="1" applyBorder="1" applyAlignment="1">
      <alignment horizontal="left" vertical="center" wrapText="1"/>
    </xf>
    <xf numFmtId="0" fontId="39" fillId="11" borderId="4" xfId="0" applyFont="1" applyFill="1" applyBorder="1" applyAlignment="1">
      <alignment horizontal="left" vertical="center" wrapText="1"/>
    </xf>
    <xf numFmtId="0" fontId="39" fillId="11" borderId="36" xfId="0" applyFont="1" applyFill="1" applyBorder="1" applyAlignment="1">
      <alignment horizontal="left" vertical="center" wrapText="1"/>
    </xf>
    <xf numFmtId="0" fontId="39" fillId="11" borderId="3" xfId="0" applyFont="1" applyFill="1" applyBorder="1" applyAlignment="1">
      <alignment vertical="center" wrapText="1"/>
    </xf>
    <xf numFmtId="0" fontId="39" fillId="11" borderId="4" xfId="0" applyFont="1" applyFill="1" applyBorder="1" applyAlignment="1">
      <alignment vertical="center" wrapText="1"/>
    </xf>
    <xf numFmtId="0" fontId="39" fillId="11" borderId="36" xfId="0" applyFont="1" applyFill="1" applyBorder="1" applyAlignment="1">
      <alignment vertical="center" wrapText="1"/>
    </xf>
    <xf numFmtId="2" fontId="39" fillId="10" borderId="3" xfId="0" applyNumberFormat="1" applyFont="1" applyFill="1" applyBorder="1" applyAlignment="1">
      <alignment horizontal="center" vertical="top" wrapText="1"/>
    </xf>
    <xf numFmtId="0" fontId="39" fillId="11" borderId="16" xfId="0" applyFont="1" applyFill="1" applyBorder="1" applyAlignment="1">
      <alignment horizontal="left" vertical="center" wrapText="1"/>
    </xf>
    <xf numFmtId="0" fontId="39" fillId="11" borderId="17" xfId="0" applyFont="1" applyFill="1" applyBorder="1" applyAlignment="1">
      <alignment horizontal="left" vertical="center" wrapText="1"/>
    </xf>
    <xf numFmtId="0" fontId="39" fillId="11" borderId="46" xfId="0" applyFont="1" applyFill="1" applyBorder="1" applyAlignment="1">
      <alignment horizontal="left" vertical="center" wrapText="1"/>
    </xf>
    <xf numFmtId="2" fontId="39" fillId="10" borderId="66" xfId="0" applyNumberFormat="1" applyFont="1" applyFill="1" applyBorder="1" applyAlignment="1">
      <alignment horizontal="center" vertical="top" wrapText="1"/>
    </xf>
    <xf numFmtId="2" fontId="39" fillId="10" borderId="34" xfId="0" applyNumberFormat="1" applyFont="1" applyFill="1" applyBorder="1" applyAlignment="1">
      <alignment horizontal="center" vertical="top" wrapText="1"/>
    </xf>
    <xf numFmtId="0" fontId="39" fillId="10" borderId="22" xfId="0" applyFont="1" applyFill="1" applyBorder="1" applyAlignment="1">
      <alignment horizontal="center" vertical="center" wrapText="1"/>
    </xf>
    <xf numFmtId="0" fontId="39" fillId="10" borderId="81" xfId="0" applyFont="1" applyFill="1" applyBorder="1" applyAlignment="1">
      <alignment horizontal="center" vertical="center" wrapText="1"/>
    </xf>
    <xf numFmtId="0" fontId="39" fillId="10" borderId="15" xfId="0" applyFont="1" applyFill="1" applyBorder="1" applyAlignment="1">
      <alignment horizontal="center" vertical="center" wrapText="1"/>
    </xf>
    <xf numFmtId="0" fontId="39" fillId="10" borderId="65" xfId="0" applyFont="1" applyFill="1" applyBorder="1" applyAlignment="1">
      <alignment horizontal="center" vertical="center" wrapText="1"/>
    </xf>
    <xf numFmtId="0" fontId="40" fillId="9" borderId="0" xfId="0" applyFont="1" applyFill="1" applyBorder="1" applyAlignment="1">
      <alignment horizontal="center" wrapText="1"/>
    </xf>
    <xf numFmtId="0" fontId="39" fillId="0" borderId="0" xfId="0" applyFont="1" applyFill="1" applyBorder="1" applyAlignment="1">
      <alignment horizontal="center" vertical="center" wrapText="1"/>
    </xf>
    <xf numFmtId="0" fontId="39" fillId="0" borderId="56" xfId="0" applyFont="1" applyFill="1" applyBorder="1" applyAlignment="1">
      <alignment horizontal="center" vertical="center" wrapText="1"/>
    </xf>
    <xf numFmtId="0" fontId="39" fillId="11" borderId="41" xfId="0" applyNumberFormat="1" applyFont="1" applyFill="1" applyBorder="1" applyAlignment="1">
      <alignment horizontal="left" vertical="top" wrapText="1"/>
    </xf>
    <xf numFmtId="0" fontId="39" fillId="11" borderId="28" xfId="0" applyNumberFormat="1" applyFont="1" applyFill="1" applyBorder="1" applyAlignment="1">
      <alignment horizontal="left" vertical="top" wrapText="1"/>
    </xf>
    <xf numFmtId="0" fontId="39" fillId="11" borderId="42" xfId="0" applyNumberFormat="1" applyFont="1" applyFill="1" applyBorder="1" applyAlignment="1">
      <alignment horizontal="left" vertical="top" wrapText="1"/>
    </xf>
    <xf numFmtId="2" fontId="39" fillId="10" borderId="44" xfId="0" applyNumberFormat="1" applyFont="1" applyFill="1" applyBorder="1" applyAlignment="1">
      <alignment horizontal="center" vertical="center" wrapText="1"/>
    </xf>
    <xf numFmtId="2" fontId="39" fillId="10" borderId="29" xfId="0" applyNumberFormat="1" applyFont="1" applyFill="1" applyBorder="1" applyAlignment="1">
      <alignment horizontal="center" vertical="center" wrapText="1"/>
    </xf>
    <xf numFmtId="0" fontId="39" fillId="0" borderId="16" xfId="0" applyFont="1" applyBorder="1" applyAlignment="1">
      <alignment horizontal="center" vertical="center" wrapText="1"/>
    </xf>
    <xf numFmtId="0" fontId="39" fillId="0" borderId="25" xfId="0" applyFont="1" applyBorder="1" applyAlignment="1">
      <alignment horizontal="center" vertical="center" wrapText="1"/>
    </xf>
    <xf numFmtId="0" fontId="39" fillId="0" borderId="44" xfId="0" applyFont="1" applyBorder="1" applyAlignment="1">
      <alignment horizontal="center" vertical="center" wrapText="1"/>
    </xf>
    <xf numFmtId="0" fontId="39" fillId="0" borderId="29" xfId="0" applyFont="1" applyBorder="1" applyAlignment="1">
      <alignment horizontal="center" vertical="center" wrapText="1"/>
    </xf>
    <xf numFmtId="0" fontId="39" fillId="0" borderId="9" xfId="0" applyFont="1" applyBorder="1" applyAlignment="1">
      <alignment horizontal="center" vertical="center" wrapText="1"/>
    </xf>
    <xf numFmtId="0" fontId="39" fillId="0" borderId="4" xfId="0" applyFont="1" applyBorder="1" applyAlignment="1">
      <alignment horizontal="center" vertical="center" wrapText="1"/>
    </xf>
    <xf numFmtId="0" fontId="39" fillId="0" borderId="28" xfId="0" applyFont="1" applyBorder="1" applyAlignment="1">
      <alignment horizontal="center" vertical="center" wrapText="1"/>
    </xf>
    <xf numFmtId="0" fontId="39" fillId="11" borderId="33" xfId="0" applyFont="1" applyFill="1" applyBorder="1" applyAlignment="1">
      <alignment horizontal="left" vertical="top" wrapText="1"/>
    </xf>
    <xf numFmtId="0" fontId="39" fillId="11" borderId="9" xfId="0" applyFont="1" applyFill="1" applyBorder="1" applyAlignment="1">
      <alignment horizontal="left" vertical="top" wrapText="1"/>
    </xf>
    <xf numFmtId="0" fontId="39" fillId="11" borderId="34" xfId="0" applyFont="1" applyFill="1" applyBorder="1" applyAlignment="1">
      <alignment horizontal="left" vertical="top" wrapText="1"/>
    </xf>
    <xf numFmtId="0" fontId="39" fillId="11" borderId="45" xfId="0" applyNumberFormat="1" applyFont="1" applyFill="1" applyBorder="1" applyAlignment="1">
      <alignment horizontal="left" vertical="top" wrapText="1"/>
    </xf>
    <xf numFmtId="0" fontId="39" fillId="11" borderId="12" xfId="0" applyNumberFormat="1" applyFont="1" applyFill="1" applyBorder="1" applyAlignment="1">
      <alignment wrapText="1"/>
    </xf>
    <xf numFmtId="0" fontId="39" fillId="11" borderId="13" xfId="0" applyNumberFormat="1" applyFont="1" applyFill="1" applyBorder="1" applyAlignment="1">
      <alignment wrapText="1"/>
    </xf>
    <xf numFmtId="2" fontId="39" fillId="10" borderId="16" xfId="0" applyNumberFormat="1" applyFont="1" applyFill="1" applyBorder="1" applyAlignment="1">
      <alignment horizontal="center" vertical="center" wrapText="1"/>
    </xf>
    <xf numFmtId="2" fontId="39" fillId="10" borderId="25" xfId="0" applyNumberFormat="1" applyFont="1" applyFill="1" applyBorder="1" applyAlignment="1">
      <alignment horizontal="center" vertical="center" wrapText="1"/>
    </xf>
    <xf numFmtId="0" fontId="39" fillId="11" borderId="17" xfId="0" applyNumberFormat="1" applyFont="1" applyFill="1" applyBorder="1" applyAlignment="1">
      <alignment horizontal="left" vertical="top" wrapText="1"/>
    </xf>
    <xf numFmtId="0" fontId="39" fillId="11" borderId="46" xfId="0" applyNumberFormat="1" applyFont="1" applyFill="1" applyBorder="1" applyAlignment="1">
      <alignment horizontal="left" vertical="top" wrapText="1"/>
    </xf>
    <xf numFmtId="0" fontId="39" fillId="0" borderId="14" xfId="0" applyFont="1" applyBorder="1" applyAlignment="1">
      <alignment horizontal="center" vertical="center" wrapText="1"/>
    </xf>
    <xf numFmtId="0" fontId="39" fillId="0" borderId="15" xfId="0" applyFont="1" applyBorder="1" applyAlignment="1">
      <alignment horizontal="center" vertical="center" wrapText="1"/>
    </xf>
    <xf numFmtId="0" fontId="39" fillId="0" borderId="65" xfId="0" applyFont="1" applyBorder="1" applyAlignment="1">
      <alignment horizontal="center" vertical="center" wrapText="1"/>
    </xf>
    <xf numFmtId="0" fontId="39" fillId="0" borderId="13" xfId="0" applyFont="1" applyBorder="1" applyAlignment="1">
      <alignment horizontal="center" vertical="center" wrapText="1"/>
    </xf>
    <xf numFmtId="1" fontId="39" fillId="10" borderId="68" xfId="0" applyNumberFormat="1" applyFont="1" applyFill="1" applyBorder="1" applyAlignment="1">
      <alignment horizontal="center" vertical="center" wrapText="1"/>
    </xf>
    <xf numFmtId="1" fontId="39" fillId="10" borderId="67" xfId="0" applyNumberFormat="1" applyFont="1" applyFill="1" applyBorder="1" applyAlignment="1">
      <alignment horizontal="center" vertical="center" wrapText="1"/>
    </xf>
    <xf numFmtId="2" fontId="39" fillId="10" borderId="68" xfId="0" applyNumberFormat="1" applyFont="1" applyFill="1" applyBorder="1" applyAlignment="1">
      <alignment horizontal="center" vertical="center" wrapText="1"/>
    </xf>
    <xf numFmtId="2" fontId="39" fillId="10" borderId="67" xfId="0" applyNumberFormat="1" applyFont="1" applyFill="1" applyBorder="1" applyAlignment="1">
      <alignment horizontal="center" vertical="center" wrapText="1"/>
    </xf>
    <xf numFmtId="0" fontId="39" fillId="9" borderId="27" xfId="0" applyFont="1" applyFill="1" applyBorder="1" applyAlignment="1">
      <alignment horizontal="center" vertical="center" wrapText="1"/>
    </xf>
    <xf numFmtId="0" fontId="39" fillId="11" borderId="5" xfId="0" applyNumberFormat="1" applyFont="1" applyFill="1" applyBorder="1" applyAlignment="1">
      <alignment horizontal="left" vertical="top" wrapText="1"/>
    </xf>
    <xf numFmtId="0" fontId="39" fillId="11" borderId="6" xfId="0" applyNumberFormat="1" applyFont="1" applyFill="1" applyBorder="1" applyAlignment="1">
      <alignment horizontal="left" vertical="top" wrapText="1"/>
    </xf>
    <xf numFmtId="0" fontId="39" fillId="11" borderId="54" xfId="0" applyNumberFormat="1" applyFont="1" applyFill="1" applyBorder="1" applyAlignment="1">
      <alignment horizontal="left" vertical="top" wrapText="1"/>
    </xf>
    <xf numFmtId="0" fontId="39" fillId="11" borderId="55" xfId="0" applyNumberFormat="1" applyFont="1" applyFill="1" applyBorder="1" applyAlignment="1">
      <alignment horizontal="left" vertical="top" wrapText="1"/>
    </xf>
    <xf numFmtId="0" fontId="39" fillId="11" borderId="0" xfId="0" applyNumberFormat="1" applyFont="1" applyFill="1" applyBorder="1" applyAlignment="1">
      <alignment horizontal="left" vertical="top" wrapText="1"/>
    </xf>
    <xf numFmtId="0" fontId="39" fillId="11" borderId="56" xfId="0" applyNumberFormat="1" applyFont="1" applyFill="1" applyBorder="1" applyAlignment="1">
      <alignment horizontal="left" vertical="top" wrapText="1"/>
    </xf>
    <xf numFmtId="0" fontId="39" fillId="11" borderId="26" xfId="0" applyNumberFormat="1" applyFont="1" applyFill="1" applyBorder="1" applyAlignment="1">
      <alignment horizontal="left" vertical="top" wrapText="1"/>
    </xf>
    <xf numFmtId="0" fontId="39" fillId="11" borderId="27" xfId="0" applyNumberFormat="1" applyFont="1" applyFill="1" applyBorder="1" applyAlignment="1">
      <alignment horizontal="left" vertical="top" wrapText="1"/>
    </xf>
    <xf numFmtId="0" fontId="39" fillId="11" borderId="57" xfId="0" applyNumberFormat="1" applyFont="1" applyFill="1" applyBorder="1" applyAlignment="1">
      <alignment horizontal="left" vertical="top" wrapText="1"/>
    </xf>
    <xf numFmtId="0" fontId="40" fillId="9" borderId="27" xfId="0" applyFont="1" applyFill="1" applyBorder="1" applyAlignment="1">
      <alignment horizontal="center" wrapText="1"/>
    </xf>
    <xf numFmtId="2" fontId="39" fillId="10" borderId="41" xfId="0" applyNumberFormat="1" applyFont="1" applyFill="1" applyBorder="1" applyAlignment="1">
      <alignment horizontal="center" vertical="center" wrapText="1"/>
    </xf>
    <xf numFmtId="2" fontId="39" fillId="10" borderId="42" xfId="0" applyNumberFormat="1" applyFont="1" applyFill="1" applyBorder="1" applyAlignment="1">
      <alignment horizontal="center" vertical="center" wrapText="1"/>
    </xf>
    <xf numFmtId="49" fontId="39" fillId="11" borderId="41" xfId="0" applyNumberFormat="1" applyFont="1" applyFill="1" applyBorder="1" applyAlignment="1">
      <alignment horizontal="left" vertical="top" wrapText="1"/>
    </xf>
    <xf numFmtId="49" fontId="39" fillId="11" borderId="28" xfId="0" applyNumberFormat="1" applyFont="1" applyFill="1" applyBorder="1" applyAlignment="1">
      <alignment horizontal="left" vertical="top" wrapText="1"/>
    </xf>
    <xf numFmtId="49" fontId="39" fillId="11" borderId="42" xfId="0" applyNumberFormat="1" applyFont="1" applyFill="1" applyBorder="1" applyAlignment="1">
      <alignment horizontal="left" vertical="top" wrapText="1"/>
    </xf>
    <xf numFmtId="0" fontId="39" fillId="11" borderId="44" xfId="0" applyFont="1" applyFill="1" applyBorder="1" applyAlignment="1">
      <alignment horizontal="left" vertical="top" wrapText="1"/>
    </xf>
    <xf numFmtId="0" fontId="39" fillId="11" borderId="42" xfId="0" applyFont="1" applyFill="1" applyBorder="1" applyAlignment="1">
      <alignment horizontal="left" vertical="top" wrapText="1"/>
    </xf>
    <xf numFmtId="2" fontId="39" fillId="10" borderId="45" xfId="0" applyNumberFormat="1" applyFont="1" applyFill="1" applyBorder="1" applyAlignment="1">
      <alignment horizontal="center" vertical="center" wrapText="1"/>
    </xf>
    <xf numFmtId="2" fontId="39" fillId="10" borderId="46" xfId="0" applyNumberFormat="1" applyFont="1" applyFill="1" applyBorder="1" applyAlignment="1">
      <alignment horizontal="center" vertical="center" wrapText="1"/>
    </xf>
    <xf numFmtId="49" fontId="39" fillId="11" borderId="61" xfId="0" applyNumberFormat="1" applyFont="1" applyFill="1" applyBorder="1" applyAlignment="1">
      <alignment horizontal="left" vertical="top" wrapText="1"/>
    </xf>
    <xf numFmtId="49" fontId="39" fillId="11" borderId="62" xfId="0" applyNumberFormat="1" applyFont="1" applyFill="1" applyBorder="1" applyAlignment="1">
      <alignment horizontal="left" vertical="top" wrapText="1"/>
    </xf>
    <xf numFmtId="49" fontId="39" fillId="11" borderId="63" xfId="0" applyNumberFormat="1" applyFont="1" applyFill="1" applyBorder="1" applyAlignment="1">
      <alignment horizontal="left" vertical="top" wrapText="1"/>
    </xf>
    <xf numFmtId="0" fontId="39" fillId="11" borderId="16" xfId="0" applyFont="1" applyFill="1" applyBorder="1" applyAlignment="1">
      <alignment horizontal="left" vertical="top" wrapText="1"/>
    </xf>
    <xf numFmtId="0" fontId="39" fillId="11" borderId="17" xfId="0" applyFont="1" applyFill="1" applyBorder="1" applyAlignment="1">
      <alignment horizontal="left" vertical="top" wrapText="1"/>
    </xf>
    <xf numFmtId="0" fontId="39" fillId="11" borderId="46" xfId="0" applyFont="1" applyFill="1" applyBorder="1" applyAlignment="1">
      <alignment horizontal="left" vertical="top" wrapText="1"/>
    </xf>
    <xf numFmtId="0" fontId="39" fillId="0" borderId="33" xfId="0" applyFont="1" applyFill="1" applyBorder="1" applyAlignment="1">
      <alignment horizontal="center" vertical="center" wrapText="1"/>
    </xf>
    <xf numFmtId="0" fontId="39" fillId="0" borderId="34" xfId="0" applyFont="1" applyFill="1" applyBorder="1" applyAlignment="1">
      <alignment horizontal="center" vertical="center" wrapText="1"/>
    </xf>
    <xf numFmtId="0" fontId="39" fillId="0" borderId="41" xfId="0" applyFont="1" applyFill="1" applyBorder="1" applyAlignment="1">
      <alignment horizontal="center" vertical="center" wrapText="1"/>
    </xf>
    <xf numFmtId="0" fontId="39" fillId="0" borderId="42" xfId="0" applyFont="1" applyFill="1" applyBorder="1" applyAlignment="1">
      <alignment horizontal="center" vertical="center" wrapText="1"/>
    </xf>
    <xf numFmtId="0" fontId="39" fillId="0" borderId="10" xfId="0" applyFont="1" applyFill="1" applyBorder="1" applyAlignment="1">
      <alignment horizontal="center" vertical="center" wrapText="1"/>
    </xf>
    <xf numFmtId="0" fontId="39" fillId="0" borderId="29" xfId="0" applyFont="1" applyFill="1" applyBorder="1" applyAlignment="1">
      <alignment horizontal="center" vertical="center" wrapText="1"/>
    </xf>
    <xf numFmtId="0" fontId="39" fillId="0" borderId="9" xfId="0" applyFont="1" applyFill="1" applyBorder="1" applyAlignment="1">
      <alignment horizontal="center" vertical="center" wrapText="1"/>
    </xf>
    <xf numFmtId="0" fontId="39" fillId="0" borderId="28" xfId="0" applyFont="1" applyFill="1" applyBorder="1" applyAlignment="1">
      <alignment horizontal="center" vertical="center" wrapText="1"/>
    </xf>
    <xf numFmtId="0" fontId="39" fillId="0" borderId="66" xfId="0" applyFont="1" applyFill="1" applyBorder="1" applyAlignment="1">
      <alignment horizontal="center" vertical="center" wrapText="1"/>
    </xf>
    <xf numFmtId="0" fontId="39" fillId="0" borderId="44" xfId="0" applyFont="1" applyFill="1" applyBorder="1" applyAlignment="1">
      <alignment horizontal="center" vertical="center" wrapText="1"/>
    </xf>
    <xf numFmtId="2" fontId="39" fillId="10" borderId="18" xfId="0" applyNumberFormat="1" applyFont="1" applyFill="1" applyBorder="1" applyAlignment="1">
      <alignment horizontal="center" vertical="center" wrapText="1"/>
    </xf>
    <xf numFmtId="2" fontId="39" fillId="10" borderId="19" xfId="0" applyNumberFormat="1" applyFont="1" applyFill="1" applyBorder="1" applyAlignment="1">
      <alignment horizontal="center" vertical="center" wrapText="1"/>
    </xf>
    <xf numFmtId="2" fontId="39" fillId="10" borderId="2" xfId="0" applyNumberFormat="1" applyFont="1" applyFill="1" applyBorder="1" applyAlignment="1">
      <alignment horizontal="center" vertical="center" wrapText="1"/>
    </xf>
    <xf numFmtId="0" fontId="39" fillId="11" borderId="20" xfId="0" applyNumberFormat="1" applyFont="1" applyFill="1" applyBorder="1" applyAlignment="1">
      <alignment horizontal="left" vertical="top" wrapText="1"/>
    </xf>
    <xf numFmtId="0" fontId="39" fillId="11" borderId="4" xfId="0" applyNumberFormat="1" applyFont="1" applyFill="1" applyBorder="1" applyAlignment="1">
      <alignment horizontal="left" vertical="top" wrapText="1"/>
    </xf>
    <xf numFmtId="0" fontId="39" fillId="11" borderId="36" xfId="0" applyNumberFormat="1" applyFont="1" applyFill="1" applyBorder="1" applyAlignment="1">
      <alignment horizontal="left" vertical="top" wrapText="1"/>
    </xf>
    <xf numFmtId="0" fontId="39" fillId="11" borderId="41" xfId="0" applyNumberFormat="1" applyFont="1" applyFill="1" applyBorder="1" applyAlignment="1">
      <alignment horizontal="center" vertical="top" wrapText="1"/>
    </xf>
    <xf numFmtId="0" fontId="39" fillId="11" borderId="28" xfId="0" applyNumberFormat="1" applyFont="1" applyFill="1" applyBorder="1" applyAlignment="1">
      <alignment horizontal="center" vertical="top" wrapText="1"/>
    </xf>
    <xf numFmtId="0" fontId="39" fillId="11" borderId="42" xfId="0" applyNumberFormat="1" applyFont="1" applyFill="1" applyBorder="1" applyAlignment="1">
      <alignment horizontal="center" vertical="top" wrapText="1"/>
    </xf>
    <xf numFmtId="0" fontId="39" fillId="11" borderId="33" xfId="0" applyNumberFormat="1" applyFont="1" applyFill="1" applyBorder="1" applyAlignment="1">
      <alignment horizontal="left" vertical="top" wrapText="1"/>
    </xf>
    <xf numFmtId="0" fontId="39" fillId="11" borderId="9" xfId="0" applyNumberFormat="1" applyFont="1" applyFill="1" applyBorder="1" applyAlignment="1">
      <alignment horizontal="left" vertical="top" wrapText="1"/>
    </xf>
    <xf numFmtId="0" fontId="39" fillId="11" borderId="10" xfId="0" applyNumberFormat="1" applyFont="1" applyFill="1" applyBorder="1" applyAlignment="1">
      <alignment horizontal="left" vertical="top" wrapText="1"/>
    </xf>
    <xf numFmtId="0" fontId="39" fillId="11" borderId="34" xfId="0" applyNumberFormat="1" applyFont="1" applyFill="1" applyBorder="1" applyAlignment="1">
      <alignment horizontal="left" vertical="top" wrapText="1"/>
    </xf>
    <xf numFmtId="2" fontId="39" fillId="10" borderId="20" xfId="0" applyNumberFormat="1" applyFont="1" applyFill="1" applyBorder="1" applyAlignment="1">
      <alignment horizontal="center" vertical="center" wrapText="1"/>
    </xf>
    <xf numFmtId="2" fontId="39" fillId="10" borderId="36" xfId="0" applyNumberFormat="1" applyFont="1" applyFill="1" applyBorder="1" applyAlignment="1">
      <alignment horizontal="center" vertical="center" wrapText="1"/>
    </xf>
    <xf numFmtId="2" fontId="39" fillId="10" borderId="1" xfId="0" applyNumberFormat="1" applyFont="1" applyFill="1" applyBorder="1" applyAlignment="1">
      <alignment horizontal="center" vertical="center" wrapText="1"/>
    </xf>
    <xf numFmtId="0" fontId="38" fillId="0" borderId="58" xfId="0" applyFont="1" applyBorder="1" applyAlignment="1">
      <alignment horizontal="center" vertical="center" wrapText="1"/>
    </xf>
    <xf numFmtId="0" fontId="38" fillId="0" borderId="59" xfId="0" applyFont="1" applyBorder="1" applyAlignment="1">
      <alignment horizontal="center" vertical="center" wrapText="1"/>
    </xf>
    <xf numFmtId="0" fontId="38" fillId="0" borderId="60" xfId="0" applyFont="1" applyBorder="1" applyAlignment="1">
      <alignment horizontal="center" vertical="center" wrapText="1"/>
    </xf>
    <xf numFmtId="0" fontId="38" fillId="0" borderId="47" xfId="0" applyFont="1" applyBorder="1" applyAlignment="1">
      <alignment horizontal="center" vertical="center" wrapText="1"/>
    </xf>
    <xf numFmtId="0" fontId="38" fillId="0" borderId="43" xfId="0" applyFont="1" applyBorder="1" applyAlignment="1">
      <alignment horizontal="center" vertical="center" wrapText="1"/>
    </xf>
    <xf numFmtId="0" fontId="38" fillId="0" borderId="52" xfId="0" applyFont="1" applyBorder="1" applyAlignment="1">
      <alignment horizontal="center" vertical="center" wrapText="1"/>
    </xf>
    <xf numFmtId="0" fontId="39" fillId="0" borderId="55" xfId="0" applyFont="1" applyFill="1" applyBorder="1" applyAlignment="1">
      <alignment horizontal="center" vertical="center" wrapText="1"/>
    </xf>
    <xf numFmtId="0" fontId="38" fillId="0" borderId="8" xfId="0" applyFont="1" applyBorder="1" applyAlignment="1">
      <alignment horizontal="center" vertical="center" wrapText="1"/>
    </xf>
    <xf numFmtId="0" fontId="38" fillId="0" borderId="49" xfId="0" applyFont="1" applyBorder="1" applyAlignment="1">
      <alignment horizontal="center" vertical="center" wrapText="1"/>
    </xf>
    <xf numFmtId="0" fontId="38" fillId="0" borderId="51"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77" xfId="0" applyFont="1" applyBorder="1" applyAlignment="1">
      <alignment horizontal="center" vertical="center" wrapText="1"/>
    </xf>
    <xf numFmtId="0" fontId="38" fillId="0" borderId="73" xfId="0" applyFont="1" applyBorder="1" applyAlignment="1">
      <alignment horizontal="center" vertical="center" wrapText="1"/>
    </xf>
    <xf numFmtId="0" fontId="38" fillId="0" borderId="75" xfId="0" applyFont="1" applyBorder="1" applyAlignment="1">
      <alignment horizontal="center" vertical="center" wrapText="1"/>
    </xf>
    <xf numFmtId="0" fontId="38" fillId="0" borderId="76" xfId="0" applyFont="1" applyBorder="1" applyAlignment="1">
      <alignment horizontal="center" vertical="center" wrapText="1"/>
    </xf>
    <xf numFmtId="0" fontId="38" fillId="0" borderId="79" xfId="0" applyFont="1" applyBorder="1" applyAlignment="1">
      <alignment horizontal="center" vertical="center" wrapText="1"/>
    </xf>
    <xf numFmtId="0" fontId="39" fillId="11" borderId="41" xfId="0" applyNumberFormat="1" applyFont="1" applyFill="1" applyBorder="1" applyAlignment="1">
      <alignment vertical="top" wrapText="1"/>
    </xf>
    <xf numFmtId="0" fontId="39" fillId="11" borderId="28" xfId="0" applyNumberFormat="1" applyFont="1" applyFill="1" applyBorder="1" applyAlignment="1">
      <alignment vertical="top" wrapText="1"/>
    </xf>
    <xf numFmtId="0" fontId="39" fillId="11" borderId="29" xfId="0" applyNumberFormat="1" applyFont="1" applyFill="1" applyBorder="1" applyAlignment="1">
      <alignment vertical="top" wrapText="1"/>
    </xf>
    <xf numFmtId="0" fontId="38" fillId="11" borderId="29" xfId="0" applyNumberFormat="1" applyFont="1" applyFill="1" applyBorder="1" applyAlignment="1">
      <alignment vertical="top" wrapText="1"/>
    </xf>
    <xf numFmtId="0" fontId="38" fillId="11" borderId="42" xfId="0" applyNumberFormat="1" applyFont="1" applyFill="1" applyBorder="1" applyAlignment="1">
      <alignment vertical="top" wrapText="1"/>
    </xf>
    <xf numFmtId="1" fontId="39" fillId="10" borderId="44" xfId="0" applyNumberFormat="1" applyFont="1" applyFill="1" applyBorder="1" applyAlignment="1">
      <alignment horizontal="center" vertical="center" wrapText="1"/>
    </xf>
    <xf numFmtId="1" fontId="39" fillId="10" borderId="29" xfId="0" applyNumberFormat="1" applyFont="1" applyFill="1" applyBorder="1" applyAlignment="1">
      <alignment horizontal="center" vertical="center" wrapText="1"/>
    </xf>
    <xf numFmtId="49" fontId="39" fillId="0" borderId="0" xfId="0" applyNumberFormat="1" applyFont="1" applyFill="1" applyBorder="1" applyAlignment="1">
      <alignment horizontal="left" vertical="top" wrapText="1"/>
    </xf>
    <xf numFmtId="0" fontId="39" fillId="11" borderId="45" xfId="0" applyNumberFormat="1" applyFont="1" applyFill="1" applyBorder="1" applyAlignment="1">
      <alignment vertical="top" wrapText="1"/>
    </xf>
    <xf numFmtId="0" fontId="39" fillId="11" borderId="17" xfId="0" applyNumberFormat="1" applyFont="1" applyFill="1" applyBorder="1" applyAlignment="1">
      <alignment vertical="top" wrapText="1"/>
    </xf>
    <xf numFmtId="0" fontId="39" fillId="11" borderId="25" xfId="0" applyNumberFormat="1" applyFont="1" applyFill="1" applyBorder="1" applyAlignment="1">
      <alignment vertical="top" wrapText="1"/>
    </xf>
    <xf numFmtId="0" fontId="38" fillId="11" borderId="25" xfId="0" applyNumberFormat="1" applyFont="1" applyFill="1" applyBorder="1" applyAlignment="1">
      <alignment vertical="top" wrapText="1"/>
    </xf>
    <xf numFmtId="0" fontId="38" fillId="11" borderId="46" xfId="0" applyNumberFormat="1" applyFont="1" applyFill="1" applyBorder="1" applyAlignment="1">
      <alignment vertical="top" wrapText="1"/>
    </xf>
    <xf numFmtId="1" fontId="39" fillId="10" borderId="16" xfId="0" applyNumberFormat="1" applyFont="1" applyFill="1" applyBorder="1" applyAlignment="1">
      <alignment horizontal="center" vertical="center" wrapText="1"/>
    </xf>
    <xf numFmtId="1" fontId="39" fillId="10" borderId="25" xfId="0" applyNumberFormat="1" applyFont="1" applyFill="1" applyBorder="1" applyAlignment="1">
      <alignment horizontal="center" vertical="center" wrapText="1"/>
    </xf>
    <xf numFmtId="49" fontId="39" fillId="11" borderId="18" xfId="0" applyNumberFormat="1" applyFont="1" applyFill="1" applyBorder="1" applyAlignment="1">
      <alignment horizontal="left" vertical="top" wrapText="1"/>
    </xf>
    <xf numFmtId="49" fontId="39" fillId="11" borderId="2" xfId="0" applyNumberFormat="1" applyFont="1" applyFill="1" applyBorder="1" applyAlignment="1">
      <alignment horizontal="left" vertical="top" wrapText="1"/>
    </xf>
    <xf numFmtId="49" fontId="39" fillId="11" borderId="19" xfId="0" applyNumberFormat="1" applyFont="1" applyFill="1" applyBorder="1" applyAlignment="1">
      <alignment horizontal="left" vertical="top" wrapText="1"/>
    </xf>
    <xf numFmtId="49" fontId="39" fillId="11" borderId="20" xfId="0" applyNumberFormat="1" applyFont="1" applyFill="1" applyBorder="1" applyAlignment="1">
      <alignment horizontal="left" vertical="top" wrapText="1"/>
    </xf>
    <xf numFmtId="49" fontId="39" fillId="11" borderId="4" xfId="0" applyNumberFormat="1" applyFont="1" applyFill="1" applyBorder="1" applyAlignment="1">
      <alignment horizontal="left" vertical="top" wrapText="1"/>
    </xf>
    <xf numFmtId="49" fontId="39" fillId="11" borderId="36" xfId="0" applyNumberFormat="1" applyFont="1" applyFill="1" applyBorder="1" applyAlignment="1">
      <alignment horizontal="left" vertical="top" wrapText="1"/>
    </xf>
    <xf numFmtId="0" fontId="39" fillId="11" borderId="18" xfId="0" applyFont="1" applyFill="1" applyBorder="1" applyAlignment="1">
      <alignment horizontal="left" vertical="center" wrapText="1"/>
    </xf>
    <xf numFmtId="0" fontId="39" fillId="11" borderId="2" xfId="0" applyFont="1" applyFill="1" applyBorder="1" applyAlignment="1">
      <alignment horizontal="left" vertical="center" wrapText="1"/>
    </xf>
    <xf numFmtId="0" fontId="39" fillId="11" borderId="19" xfId="0" applyFont="1" applyFill="1" applyBorder="1" applyAlignment="1">
      <alignment horizontal="left" vertical="center" wrapText="1"/>
    </xf>
    <xf numFmtId="0" fontId="39" fillId="11" borderId="11" xfId="0" applyFont="1" applyFill="1" applyBorder="1" applyAlignment="1">
      <alignment horizontal="left" vertical="center" wrapText="1"/>
    </xf>
    <xf numFmtId="0" fontId="39" fillId="11" borderId="12" xfId="0" applyFont="1" applyFill="1" applyBorder="1" applyAlignment="1">
      <alignment horizontal="left" vertical="center" wrapText="1"/>
    </xf>
    <xf numFmtId="0" fontId="39" fillId="11" borderId="13" xfId="0" applyFont="1" applyFill="1" applyBorder="1" applyAlignment="1">
      <alignment horizontal="left" vertical="center" wrapText="1"/>
    </xf>
    <xf numFmtId="49" fontId="39" fillId="11" borderId="45" xfId="0" applyNumberFormat="1" applyFont="1" applyFill="1" applyBorder="1" applyAlignment="1">
      <alignment horizontal="left" vertical="top" wrapText="1"/>
    </xf>
    <xf numFmtId="49" fontId="39" fillId="11" borderId="17" xfId="0" applyNumberFormat="1" applyFont="1" applyFill="1" applyBorder="1" applyAlignment="1">
      <alignment horizontal="left" vertical="top" wrapText="1"/>
    </xf>
    <xf numFmtId="49" fontId="39" fillId="11" borderId="46" xfId="0" applyNumberFormat="1" applyFont="1" applyFill="1" applyBorder="1" applyAlignment="1">
      <alignment horizontal="left" vertical="top" wrapText="1"/>
    </xf>
    <xf numFmtId="49" fontId="39" fillId="11" borderId="33" xfId="0" applyNumberFormat="1" applyFont="1" applyFill="1" applyBorder="1" applyAlignment="1">
      <alignment horizontal="left" vertical="top" wrapText="1"/>
    </xf>
    <xf numFmtId="49" fontId="39" fillId="11" borderId="9" xfId="0" applyNumberFormat="1" applyFont="1" applyFill="1" applyBorder="1" applyAlignment="1">
      <alignment horizontal="left" vertical="top" wrapText="1"/>
    </xf>
    <xf numFmtId="49" fontId="39" fillId="11" borderId="34" xfId="0" applyNumberFormat="1" applyFont="1" applyFill="1" applyBorder="1" applyAlignment="1">
      <alignment horizontal="left" vertical="top" wrapText="1"/>
    </xf>
    <xf numFmtId="0" fontId="39" fillId="0" borderId="12"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31" xfId="0" applyFont="1" applyBorder="1" applyAlignment="1">
      <alignment horizontal="center" vertical="center" wrapText="1"/>
    </xf>
    <xf numFmtId="0" fontId="39" fillId="0" borderId="19" xfId="0" applyFont="1" applyBorder="1" applyAlignment="1">
      <alignment horizontal="center" vertical="center" wrapText="1"/>
    </xf>
    <xf numFmtId="0" fontId="39" fillId="0" borderId="32" xfId="0" applyFont="1" applyBorder="1" applyAlignment="1">
      <alignment horizontal="center" vertical="center" wrapText="1"/>
    </xf>
    <xf numFmtId="0" fontId="39" fillId="11" borderId="14" xfId="0" applyFont="1" applyFill="1" applyBorder="1" applyAlignment="1">
      <alignment horizontal="left" vertical="center" wrapText="1"/>
    </xf>
    <xf numFmtId="0" fontId="39" fillId="11" borderId="15" xfId="0" applyFont="1" applyFill="1" applyBorder="1" applyAlignment="1">
      <alignment horizontal="left" vertical="center" wrapText="1"/>
    </xf>
    <xf numFmtId="0" fontId="39" fillId="11" borderId="65" xfId="0" applyFont="1" applyFill="1" applyBorder="1" applyAlignment="1">
      <alignment horizontal="left" vertical="center" wrapText="1"/>
    </xf>
    <xf numFmtId="49" fontId="39" fillId="11" borderId="3" xfId="0" applyNumberFormat="1" applyFont="1" applyFill="1" applyBorder="1" applyAlignment="1">
      <alignment horizontal="left" vertical="top" wrapText="1"/>
    </xf>
    <xf numFmtId="0" fontId="39" fillId="11" borderId="20" xfId="0" applyFont="1" applyFill="1" applyBorder="1" applyAlignment="1">
      <alignment horizontal="left" vertical="center" wrapText="1"/>
    </xf>
    <xf numFmtId="49" fontId="39" fillId="11" borderId="16" xfId="0" applyNumberFormat="1" applyFont="1" applyFill="1" applyBorder="1" applyAlignment="1">
      <alignment horizontal="left" vertical="top" wrapText="1"/>
    </xf>
    <xf numFmtId="0" fontId="39" fillId="11" borderId="33" xfId="0" applyFont="1" applyFill="1" applyBorder="1" applyAlignment="1">
      <alignment horizontal="left" vertical="center" wrapText="1"/>
    </xf>
    <xf numFmtId="0" fontId="39" fillId="11" borderId="9" xfId="0" applyFont="1" applyFill="1" applyBorder="1" applyAlignment="1">
      <alignment horizontal="left" vertical="center" wrapText="1"/>
    </xf>
    <xf numFmtId="0" fontId="39" fillId="11" borderId="34" xfId="0" applyFont="1" applyFill="1" applyBorder="1" applyAlignment="1">
      <alignment horizontal="left" vertical="center" wrapText="1"/>
    </xf>
    <xf numFmtId="0" fontId="39" fillId="11" borderId="3" xfId="0" applyNumberFormat="1" applyFont="1" applyFill="1" applyBorder="1" applyAlignment="1">
      <alignment horizontal="left" vertical="top" wrapText="1"/>
    </xf>
    <xf numFmtId="0" fontId="39" fillId="11" borderId="38" xfId="0" applyNumberFormat="1" applyFont="1" applyFill="1" applyBorder="1" applyAlignment="1">
      <alignment horizontal="left" vertical="top" wrapText="1"/>
    </xf>
    <xf numFmtId="0" fontId="39" fillId="11" borderId="39" xfId="0" applyNumberFormat="1" applyFont="1" applyFill="1" applyBorder="1" applyAlignment="1">
      <alignment horizontal="left" vertical="top" wrapText="1"/>
    </xf>
    <xf numFmtId="0" fontId="39" fillId="11" borderId="40" xfId="0" applyNumberFormat="1" applyFont="1" applyFill="1" applyBorder="1" applyAlignment="1">
      <alignment horizontal="left" vertical="top" wrapText="1"/>
    </xf>
    <xf numFmtId="0" fontId="39" fillId="11" borderId="15" xfId="0" applyNumberFormat="1" applyFont="1" applyFill="1" applyBorder="1" applyAlignment="1">
      <alignment horizontal="left" vertical="top" wrapText="1"/>
    </xf>
    <xf numFmtId="0" fontId="39" fillId="11" borderId="65" xfId="0" applyNumberFormat="1" applyFont="1" applyFill="1" applyBorder="1" applyAlignment="1">
      <alignment horizontal="left" vertical="top" wrapText="1"/>
    </xf>
    <xf numFmtId="0" fontId="39" fillId="11" borderId="45" xfId="0" applyFont="1" applyFill="1" applyBorder="1" applyAlignment="1">
      <alignment horizontal="left" vertical="center" wrapText="1"/>
    </xf>
    <xf numFmtId="0" fontId="39" fillId="11" borderId="16" xfId="0" applyNumberFormat="1" applyFont="1" applyFill="1" applyBorder="1" applyAlignment="1">
      <alignment horizontal="left" vertical="top" wrapText="1"/>
    </xf>
    <xf numFmtId="0" fontId="39" fillId="0" borderId="59" xfId="0" applyFont="1" applyBorder="1" applyAlignment="1">
      <alignment horizontal="center" vertical="center" wrapText="1"/>
    </xf>
    <xf numFmtId="0" fontId="39" fillId="0" borderId="47" xfId="0" applyFont="1" applyBorder="1" applyAlignment="1">
      <alignment horizontal="center" vertical="center" wrapText="1"/>
    </xf>
    <xf numFmtId="0" fontId="39" fillId="0" borderId="35" xfId="0" applyFont="1" applyBorder="1" applyAlignment="1">
      <alignment horizontal="left" vertical="center" wrapText="1"/>
    </xf>
    <xf numFmtId="0" fontId="39" fillId="0" borderId="50" xfId="0" applyFont="1" applyBorder="1" applyAlignment="1">
      <alignment horizontal="left" vertical="center" wrapText="1"/>
    </xf>
    <xf numFmtId="0" fontId="39" fillId="0" borderId="70" xfId="0" applyFont="1" applyBorder="1" applyAlignment="1">
      <alignment horizontal="left" vertical="center" wrapText="1"/>
    </xf>
    <xf numFmtId="0" fontId="38" fillId="0" borderId="52" xfId="0" applyFont="1" applyBorder="1" applyAlignment="1">
      <alignment wrapText="1"/>
    </xf>
    <xf numFmtId="0" fontId="39" fillId="0" borderId="48" xfId="0" applyFont="1" applyBorder="1" applyAlignment="1">
      <alignment horizontal="left" vertical="center" wrapText="1"/>
    </xf>
    <xf numFmtId="0" fontId="39" fillId="0" borderId="53" xfId="0" applyFont="1" applyBorder="1" applyAlignment="1">
      <alignment horizontal="left" vertical="center" wrapText="1"/>
    </xf>
    <xf numFmtId="0" fontId="39" fillId="0" borderId="33" xfId="0" applyFont="1" applyBorder="1" applyAlignment="1">
      <alignment horizontal="left" vertical="center" wrapText="1"/>
    </xf>
    <xf numFmtId="0" fontId="39" fillId="0" borderId="34" xfId="0" applyFont="1" applyBorder="1" applyAlignment="1">
      <alignment horizontal="left" vertical="center" wrapText="1"/>
    </xf>
    <xf numFmtId="0" fontId="39" fillId="0" borderId="59" xfId="0" applyFont="1" applyBorder="1" applyAlignment="1">
      <alignment horizontal="left" vertical="center" wrapText="1"/>
    </xf>
    <xf numFmtId="0" fontId="39" fillId="0" borderId="43" xfId="0" applyFont="1" applyBorder="1" applyAlignment="1">
      <alignment horizontal="left" vertical="center" wrapText="1"/>
    </xf>
    <xf numFmtId="0" fontId="39" fillId="0" borderId="38" xfId="0" applyFont="1" applyBorder="1" applyAlignment="1">
      <alignment horizontal="left" vertical="center" wrapText="1"/>
    </xf>
    <xf numFmtId="0" fontId="39" fillId="0" borderId="40" xfId="0" applyFont="1" applyBorder="1" applyAlignment="1">
      <alignment horizontal="left" vertical="center" wrapText="1"/>
    </xf>
    <xf numFmtId="0" fontId="39" fillId="0" borderId="7" xfId="0" applyFont="1" applyBorder="1" applyAlignment="1">
      <alignment horizontal="center" vertical="center" wrapText="1"/>
    </xf>
    <xf numFmtId="0" fontId="39" fillId="0" borderId="77"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49" xfId="0" applyFont="1" applyBorder="1" applyAlignment="1">
      <alignment horizontal="center" vertical="center" wrapText="1"/>
    </xf>
    <xf numFmtId="0" fontId="39" fillId="0" borderId="17" xfId="0" applyFont="1" applyBorder="1" applyAlignment="1">
      <alignment horizontal="center" vertical="center" wrapText="1"/>
    </xf>
    <xf numFmtId="0" fontId="39" fillId="0" borderId="21" xfId="0" applyFont="1" applyBorder="1" applyAlignment="1">
      <alignment horizontal="center" vertical="center" wrapText="1"/>
    </xf>
    <xf numFmtId="0" fontId="39" fillId="0" borderId="22" xfId="0" applyFont="1" applyBorder="1" applyAlignment="1">
      <alignment horizontal="center" vertical="center" wrapText="1"/>
    </xf>
    <xf numFmtId="0" fontId="39" fillId="0" borderId="81" xfId="0" applyFont="1" applyBorder="1" applyAlignment="1">
      <alignment horizontal="center" vertical="center" wrapText="1"/>
    </xf>
    <xf numFmtId="0" fontId="39" fillId="0" borderId="21" xfId="0" applyFont="1" applyFill="1" applyBorder="1" applyAlignment="1">
      <alignment horizontal="center" vertical="center" wrapText="1"/>
    </xf>
    <xf numFmtId="0" fontId="39" fillId="0" borderId="22" xfId="0" applyFont="1" applyFill="1" applyBorder="1" applyAlignment="1">
      <alignment horizontal="center" vertical="center" wrapText="1"/>
    </xf>
    <xf numFmtId="0" fontId="39" fillId="0" borderId="81" xfId="0" applyFont="1" applyFill="1" applyBorder="1" applyAlignment="1">
      <alignment horizontal="center" vertical="center" wrapText="1"/>
    </xf>
    <xf numFmtId="0" fontId="39" fillId="0" borderId="68" xfId="0" applyFont="1" applyBorder="1" applyAlignment="1">
      <alignment horizontal="center" vertical="center" wrapText="1"/>
    </xf>
    <xf numFmtId="0" fontId="39" fillId="0" borderId="69" xfId="0" applyFont="1" applyBorder="1" applyAlignment="1">
      <alignment horizontal="center" vertical="center" wrapText="1"/>
    </xf>
    <xf numFmtId="0" fontId="39" fillId="0" borderId="67" xfId="0" applyFont="1" applyBorder="1" applyAlignment="1">
      <alignment horizontal="center" vertical="center" wrapText="1"/>
    </xf>
    <xf numFmtId="0" fontId="38" fillId="0" borderId="6" xfId="0" applyFont="1" applyBorder="1" applyAlignment="1">
      <alignment wrapText="1"/>
    </xf>
    <xf numFmtId="0" fontId="38" fillId="0" borderId="54" xfId="0" applyFont="1" applyBorder="1" applyAlignment="1">
      <alignment wrapText="1"/>
    </xf>
    <xf numFmtId="0" fontId="38" fillId="0" borderId="55" xfId="0" applyFont="1" applyBorder="1" applyAlignment="1">
      <alignment wrapText="1"/>
    </xf>
    <xf numFmtId="0" fontId="38" fillId="0" borderId="0" xfId="0" applyFont="1" applyAlignment="1">
      <alignment wrapText="1"/>
    </xf>
    <xf numFmtId="0" fontId="38" fillId="0" borderId="56" xfId="0" applyFont="1" applyBorder="1" applyAlignment="1">
      <alignment wrapText="1"/>
    </xf>
    <xf numFmtId="0" fontId="38" fillId="0" borderId="26" xfId="0" applyFont="1" applyBorder="1" applyAlignment="1">
      <alignment wrapText="1"/>
    </xf>
    <xf numFmtId="0" fontId="38" fillId="0" borderId="27" xfId="0" applyFont="1" applyBorder="1" applyAlignment="1">
      <alignment wrapText="1"/>
    </xf>
    <xf numFmtId="0" fontId="38" fillId="0" borderId="57" xfId="0" applyFont="1" applyBorder="1" applyAlignment="1">
      <alignment wrapText="1"/>
    </xf>
    <xf numFmtId="0" fontId="39" fillId="0" borderId="35" xfId="0" applyFont="1" applyFill="1" applyBorder="1" applyAlignment="1">
      <alignment horizontal="center" vertical="center" textRotation="90" wrapText="1"/>
    </xf>
    <xf numFmtId="0" fontId="39" fillId="0" borderId="37" xfId="0" applyFont="1" applyFill="1" applyBorder="1" applyAlignment="1">
      <alignment horizontal="center" vertical="center" textRotation="90" wrapText="1"/>
    </xf>
    <xf numFmtId="0" fontId="39" fillId="0" borderId="70" xfId="0" applyFont="1" applyFill="1" applyBorder="1" applyAlignment="1">
      <alignment horizontal="center" vertical="center" textRotation="90" wrapText="1"/>
    </xf>
    <xf numFmtId="0" fontId="39" fillId="0" borderId="39" xfId="0" applyFont="1" applyBorder="1" applyAlignment="1">
      <alignment horizontal="center" vertical="center" wrapText="1"/>
    </xf>
    <xf numFmtId="49" fontId="39" fillId="0" borderId="17" xfId="0" applyNumberFormat="1" applyFont="1" applyBorder="1" applyAlignment="1">
      <alignment horizontal="center" vertical="center" wrapText="1"/>
    </xf>
    <xf numFmtId="49" fontId="39" fillId="0" borderId="39" xfId="0" applyNumberFormat="1" applyFont="1" applyBorder="1" applyAlignment="1">
      <alignment horizontal="center" vertical="center" wrapText="1"/>
    </xf>
    <xf numFmtId="0" fontId="39" fillId="0" borderId="51" xfId="0" applyFont="1" applyBorder="1" applyAlignment="1">
      <alignment horizontal="center" vertical="center" wrapText="1"/>
    </xf>
    <xf numFmtId="0" fontId="39" fillId="0" borderId="75" xfId="0" applyFont="1" applyBorder="1" applyAlignment="1">
      <alignment horizontal="center" vertical="center" wrapText="1"/>
    </xf>
    <xf numFmtId="0" fontId="39" fillId="0" borderId="76" xfId="0" applyFont="1" applyBorder="1" applyAlignment="1">
      <alignment horizontal="center" vertical="center" wrapText="1"/>
    </xf>
    <xf numFmtId="0" fontId="40" fillId="9" borderId="27" xfId="1" applyFont="1" applyFill="1" applyBorder="1" applyAlignment="1">
      <alignment horizontal="center" vertical="center" wrapText="1"/>
    </xf>
    <xf numFmtId="0" fontId="38" fillId="0" borderId="0" xfId="0" applyFont="1" applyBorder="1" applyAlignment="1">
      <alignment horizontal="center" vertical="center" wrapText="1"/>
    </xf>
    <xf numFmtId="0" fontId="39" fillId="0" borderId="18" xfId="0" applyFont="1" applyBorder="1" applyAlignment="1">
      <alignment horizontal="center" vertical="center" wrapText="1"/>
    </xf>
    <xf numFmtId="0" fontId="39" fillId="0" borderId="30" xfId="0" applyFont="1" applyBorder="1" applyAlignment="1">
      <alignment horizontal="center" vertical="center" wrapText="1"/>
    </xf>
    <xf numFmtId="0" fontId="39" fillId="0" borderId="20" xfId="0" applyFont="1" applyFill="1" applyBorder="1" applyAlignment="1">
      <alignment horizontal="left" vertical="center" wrapText="1"/>
    </xf>
    <xf numFmtId="0" fontId="39" fillId="0" borderId="4" xfId="0" applyFont="1" applyFill="1" applyBorder="1" applyAlignment="1">
      <alignment horizontal="left" vertical="center" wrapText="1"/>
    </xf>
    <xf numFmtId="0" fontId="39" fillId="0" borderId="1" xfId="0" applyFont="1" applyFill="1" applyBorder="1" applyAlignment="1">
      <alignment horizontal="left" vertical="center" wrapText="1"/>
    </xf>
    <xf numFmtId="1" fontId="39" fillId="10" borderId="20" xfId="0" applyNumberFormat="1" applyFont="1" applyFill="1" applyBorder="1" applyAlignment="1">
      <alignment horizontal="center" vertical="center" wrapText="1"/>
    </xf>
    <xf numFmtId="1" fontId="39" fillId="10" borderId="36" xfId="0" applyNumberFormat="1" applyFont="1" applyFill="1" applyBorder="1" applyAlignment="1">
      <alignment horizontal="center" vertical="center" wrapText="1"/>
    </xf>
    <xf numFmtId="0" fontId="39" fillId="0" borderId="20" xfId="0" applyFont="1" applyBorder="1" applyAlignment="1">
      <alignment horizontal="left" vertical="center" wrapText="1"/>
    </xf>
    <xf numFmtId="0" fontId="39" fillId="0" borderId="4" xfId="0" applyFont="1" applyBorder="1" applyAlignment="1">
      <alignment horizontal="left" vertical="center" wrapText="1"/>
    </xf>
    <xf numFmtId="49" fontId="39" fillId="0" borderId="45" xfId="0" applyNumberFormat="1" applyFont="1" applyBorder="1" applyAlignment="1" applyProtection="1">
      <alignment horizontal="center" vertical="center" wrapText="1"/>
      <protection locked="0"/>
    </xf>
    <xf numFmtId="49" fontId="39" fillId="0" borderId="38" xfId="0" applyNumberFormat="1" applyFont="1" applyBorder="1" applyAlignment="1" applyProtection="1">
      <alignment horizontal="center" vertical="center" wrapText="1"/>
      <protection locked="0"/>
    </xf>
    <xf numFmtId="16" fontId="39" fillId="0" borderId="17" xfId="0" applyNumberFormat="1" applyFont="1" applyBorder="1" applyAlignment="1">
      <alignment horizontal="center" vertical="center" wrapText="1"/>
    </xf>
    <xf numFmtId="16" fontId="39" fillId="0" borderId="39" xfId="0" applyNumberFormat="1" applyFont="1" applyBorder="1" applyAlignment="1">
      <alignment horizontal="center" vertical="center" wrapText="1"/>
    </xf>
    <xf numFmtId="1" fontId="39" fillId="10" borderId="18" xfId="0" applyNumberFormat="1" applyFont="1" applyFill="1" applyBorder="1" applyAlignment="1">
      <alignment horizontal="center" vertical="center" wrapText="1"/>
    </xf>
    <xf numFmtId="1" fontId="39" fillId="10" borderId="19" xfId="0" applyNumberFormat="1" applyFont="1" applyFill="1" applyBorder="1" applyAlignment="1">
      <alignment horizontal="center" vertical="center" wrapText="1"/>
    </xf>
    <xf numFmtId="164" fontId="39" fillId="10" borderId="20" xfId="0" applyNumberFormat="1" applyFont="1" applyFill="1" applyBorder="1" applyAlignment="1">
      <alignment horizontal="center" vertical="center" wrapText="1"/>
    </xf>
    <xf numFmtId="164" fontId="39" fillId="10" borderId="36" xfId="0" applyNumberFormat="1" applyFont="1" applyFill="1" applyBorder="1" applyAlignment="1">
      <alignment horizontal="center" vertical="center" wrapText="1"/>
    </xf>
    <xf numFmtId="0" fontId="39" fillId="0" borderId="18" xfId="0" applyFont="1" applyBorder="1" applyAlignment="1">
      <alignment horizontal="left" vertical="top" wrapText="1"/>
    </xf>
    <xf numFmtId="0" fontId="39" fillId="0" borderId="2" xfId="0" applyFont="1" applyBorder="1" applyAlignment="1">
      <alignment horizontal="left" vertical="top" wrapText="1"/>
    </xf>
    <xf numFmtId="0" fontId="39" fillId="0" borderId="41" xfId="0" applyFont="1" applyFill="1" applyBorder="1" applyAlignment="1">
      <alignment horizontal="left" vertical="center" wrapText="1"/>
    </xf>
    <xf numFmtId="0" fontId="39" fillId="0" borderId="28" xfId="0" applyFont="1" applyFill="1" applyBorder="1" applyAlignment="1">
      <alignment horizontal="left" vertical="center" wrapText="1"/>
    </xf>
    <xf numFmtId="0" fontId="39" fillId="0" borderId="29" xfId="0" applyFont="1" applyFill="1" applyBorder="1" applyAlignment="1">
      <alignment horizontal="left" vertical="center" wrapText="1"/>
    </xf>
    <xf numFmtId="0" fontId="39" fillId="0" borderId="33" xfId="0" applyFont="1" applyFill="1" applyBorder="1" applyAlignment="1">
      <alignment horizontal="left" vertical="center" wrapText="1"/>
    </xf>
    <xf numFmtId="0" fontId="39" fillId="0" borderId="9" xfId="0" applyFont="1" applyFill="1" applyBorder="1" applyAlignment="1">
      <alignment horizontal="left" vertical="center" wrapText="1"/>
    </xf>
    <xf numFmtId="0" fontId="39" fillId="0" borderId="10" xfId="0" applyFont="1" applyFill="1" applyBorder="1" applyAlignment="1">
      <alignment horizontal="left" vertical="center" wrapText="1"/>
    </xf>
    <xf numFmtId="164" fontId="39" fillId="10" borderId="33" xfId="0" applyNumberFormat="1" applyFont="1" applyFill="1" applyBorder="1" applyAlignment="1">
      <alignment horizontal="center" vertical="center" wrapText="1"/>
    </xf>
    <xf numFmtId="164" fontId="39" fillId="10" borderId="34" xfId="0" applyNumberFormat="1" applyFont="1" applyFill="1" applyBorder="1" applyAlignment="1">
      <alignment horizontal="center" vertical="center" wrapText="1"/>
    </xf>
    <xf numFmtId="0" fontId="38" fillId="11" borderId="6" xfId="0" applyNumberFormat="1" applyFont="1" applyFill="1" applyBorder="1" applyAlignment="1">
      <alignment horizontal="left" vertical="top" wrapText="1"/>
    </xf>
    <xf numFmtId="0" fontId="38" fillId="11" borderId="54" xfId="0" applyNumberFormat="1" applyFont="1" applyFill="1" applyBorder="1" applyAlignment="1">
      <alignment horizontal="left" vertical="top" wrapText="1"/>
    </xf>
    <xf numFmtId="0" fontId="38" fillId="11" borderId="55" xfId="0" applyNumberFormat="1" applyFont="1" applyFill="1" applyBorder="1" applyAlignment="1">
      <alignment horizontal="left" vertical="top" wrapText="1"/>
    </xf>
    <xf numFmtId="0" fontId="38" fillId="11" borderId="0" xfId="0" applyNumberFormat="1" applyFont="1" applyFill="1" applyBorder="1" applyAlignment="1">
      <alignment horizontal="left" vertical="top" wrapText="1"/>
    </xf>
    <xf numFmtId="0" fontId="38" fillId="11" borderId="56" xfId="0" applyNumberFormat="1" applyFont="1" applyFill="1" applyBorder="1" applyAlignment="1">
      <alignment horizontal="left" vertical="top" wrapText="1"/>
    </xf>
    <xf numFmtId="0" fontId="38" fillId="11" borderId="26" xfId="0" applyNumberFormat="1" applyFont="1" applyFill="1" applyBorder="1" applyAlignment="1">
      <alignment horizontal="left" vertical="top" wrapText="1"/>
    </xf>
    <xf numFmtId="0" fontId="38" fillId="11" borderId="27" xfId="0" applyNumberFormat="1" applyFont="1" applyFill="1" applyBorder="1" applyAlignment="1">
      <alignment horizontal="left" vertical="top" wrapText="1"/>
    </xf>
    <xf numFmtId="0" fontId="38" fillId="11" borderId="57" xfId="0" applyNumberFormat="1" applyFont="1" applyFill="1" applyBorder="1" applyAlignment="1">
      <alignment horizontal="left" vertical="top" wrapText="1"/>
    </xf>
    <xf numFmtId="0" fontId="39" fillId="0" borderId="36" xfId="0" applyFont="1" applyFill="1" applyBorder="1" applyAlignment="1">
      <alignment horizontal="left" vertical="center" wrapText="1"/>
    </xf>
    <xf numFmtId="0" fontId="39" fillId="0" borderId="42" xfId="0" applyFont="1" applyFill="1" applyBorder="1" applyAlignment="1">
      <alignment horizontal="left" vertical="center" wrapText="1"/>
    </xf>
    <xf numFmtId="0" fontId="39" fillId="10" borderId="27" xfId="0" applyFont="1" applyFill="1" applyBorder="1" applyAlignment="1">
      <alignment horizontal="center" vertical="center" wrapText="1"/>
    </xf>
    <xf numFmtId="0" fontId="39" fillId="0" borderId="45" xfId="0" applyFont="1" applyFill="1" applyBorder="1" applyAlignment="1">
      <alignment horizontal="left" vertical="center" wrapText="1"/>
    </xf>
    <xf numFmtId="0" fontId="39" fillId="0" borderId="17" xfId="0" applyFont="1" applyFill="1" applyBorder="1" applyAlignment="1">
      <alignment horizontal="left" vertical="center" wrapText="1"/>
    </xf>
    <xf numFmtId="0" fontId="39" fillId="0" borderId="46" xfId="0" applyFont="1" applyFill="1" applyBorder="1" applyAlignment="1">
      <alignment horizontal="left" vertical="center" wrapText="1"/>
    </xf>
    <xf numFmtId="1" fontId="39" fillId="0" borderId="33" xfId="0" applyNumberFormat="1" applyFont="1" applyFill="1" applyBorder="1" applyAlignment="1">
      <alignment horizontal="center" vertical="center" wrapText="1"/>
    </xf>
    <xf numFmtId="1" fontId="39" fillId="0" borderId="59" xfId="0" applyNumberFormat="1" applyFont="1" applyFill="1" applyBorder="1" applyAlignment="1">
      <alignment horizontal="center" vertical="center" wrapText="1"/>
    </xf>
    <xf numFmtId="1" fontId="39" fillId="0" borderId="38" xfId="0" applyNumberFormat="1" applyFont="1" applyFill="1" applyBorder="1" applyAlignment="1">
      <alignment horizontal="center" vertical="center" wrapText="1"/>
    </xf>
    <xf numFmtId="1" fontId="39" fillId="0" borderId="34" xfId="0" applyNumberFormat="1" applyFont="1" applyFill="1" applyBorder="1" applyAlignment="1">
      <alignment horizontal="center" vertical="center" wrapText="1"/>
    </xf>
    <xf numFmtId="1" fontId="39" fillId="0" borderId="43" xfId="0" applyNumberFormat="1" applyFont="1" applyFill="1" applyBorder="1" applyAlignment="1">
      <alignment horizontal="center" vertical="center" wrapText="1"/>
    </xf>
    <xf numFmtId="1" fontId="39" fillId="0" borderId="40" xfId="0" applyNumberFormat="1" applyFont="1" applyFill="1" applyBorder="1" applyAlignment="1">
      <alignment horizontal="center" vertical="center" wrapText="1"/>
    </xf>
    <xf numFmtId="1" fontId="39" fillId="11" borderId="5" xfId="0" applyNumberFormat="1" applyFont="1" applyFill="1" applyBorder="1" applyAlignment="1">
      <alignment horizontal="center" vertical="center" wrapText="1"/>
    </xf>
    <xf numFmtId="1" fontId="39" fillId="11" borderId="54" xfId="0" applyNumberFormat="1" applyFont="1" applyFill="1" applyBorder="1" applyAlignment="1">
      <alignment horizontal="center" vertical="center" wrapText="1"/>
    </xf>
    <xf numFmtId="0" fontId="39" fillId="0" borderId="72" xfId="0" applyFont="1" applyFill="1" applyBorder="1" applyAlignment="1" applyProtection="1">
      <alignment horizontal="center" vertical="center" wrapText="1"/>
    </xf>
    <xf numFmtId="0" fontId="39" fillId="0" borderId="37" xfId="0" applyFont="1" applyFill="1" applyBorder="1" applyAlignment="1" applyProtection="1">
      <alignment horizontal="center" vertical="center" wrapText="1"/>
    </xf>
    <xf numFmtId="0" fontId="39" fillId="0" borderId="71" xfId="0" applyFont="1" applyFill="1" applyBorder="1" applyAlignment="1" applyProtection="1">
      <alignment horizontal="center" vertical="center" wrapText="1"/>
    </xf>
    <xf numFmtId="1" fontId="39" fillId="0" borderId="16" xfId="0" applyNumberFormat="1" applyFont="1" applyFill="1" applyBorder="1" applyAlignment="1">
      <alignment horizontal="center" vertical="center" wrapText="1"/>
    </xf>
    <xf numFmtId="1" fontId="39" fillId="0" borderId="77" xfId="0" applyNumberFormat="1" applyFont="1" applyFill="1" applyBorder="1" applyAlignment="1">
      <alignment horizontal="center" vertical="center" wrapText="1"/>
    </xf>
    <xf numFmtId="1" fontId="39" fillId="0" borderId="23" xfId="0" applyNumberFormat="1" applyFont="1" applyFill="1" applyBorder="1" applyAlignment="1">
      <alignment horizontal="center" vertical="center" wrapText="1"/>
    </xf>
    <xf numFmtId="1" fontId="39" fillId="0" borderId="46" xfId="0" applyNumberFormat="1" applyFont="1" applyFill="1" applyBorder="1" applyAlignment="1">
      <alignment horizontal="center" vertical="center" wrapText="1"/>
    </xf>
    <xf numFmtId="0" fontId="39" fillId="0" borderId="48" xfId="0" applyFont="1" applyFill="1" applyBorder="1" applyAlignment="1" applyProtection="1">
      <alignment horizontal="center" vertical="center" wrapText="1"/>
    </xf>
    <xf numFmtId="0" fontId="39" fillId="0" borderId="50" xfId="0" applyFont="1" applyFill="1" applyBorder="1" applyAlignment="1" applyProtection="1">
      <alignment horizontal="center" vertical="center" wrapText="1"/>
    </xf>
    <xf numFmtId="1" fontId="39" fillId="11" borderId="69" xfId="0" applyNumberFormat="1" applyFont="1" applyFill="1" applyBorder="1" applyAlignment="1">
      <alignment horizontal="center" vertical="center" wrapText="1"/>
    </xf>
    <xf numFmtId="1" fontId="39" fillId="11" borderId="67" xfId="0" applyNumberFormat="1" applyFont="1" applyFill="1" applyBorder="1" applyAlignment="1">
      <alignment horizontal="center" vertical="center" wrapText="1"/>
    </xf>
    <xf numFmtId="1" fontId="39" fillId="10" borderId="7" xfId="0" applyNumberFormat="1" applyFont="1" applyFill="1" applyBorder="1" applyAlignment="1">
      <alignment horizontal="center" vertical="center" wrapText="1"/>
    </xf>
    <xf numFmtId="1" fontId="39" fillId="10" borderId="73" xfId="0" applyNumberFormat="1" applyFont="1" applyFill="1" applyBorder="1" applyAlignment="1">
      <alignment horizontal="center" vertical="center" wrapText="1"/>
    </xf>
    <xf numFmtId="1" fontId="39" fillId="10" borderId="6" xfId="0" applyNumberFormat="1" applyFont="1" applyFill="1" applyBorder="1" applyAlignment="1">
      <alignment horizontal="center" vertical="center" wrapText="1"/>
    </xf>
    <xf numFmtId="1" fontId="39" fillId="10" borderId="27" xfId="0" applyNumberFormat="1" applyFont="1" applyFill="1" applyBorder="1" applyAlignment="1">
      <alignment horizontal="center" vertical="center" wrapText="1"/>
    </xf>
    <xf numFmtId="1" fontId="39" fillId="10" borderId="72" xfId="0" applyNumberFormat="1" applyFont="1" applyFill="1" applyBorder="1" applyAlignment="1">
      <alignment horizontal="center" vertical="center" wrapText="1"/>
    </xf>
    <xf numFmtId="1" fontId="39" fillId="10" borderId="70" xfId="0" applyNumberFormat="1" applyFont="1" applyFill="1" applyBorder="1" applyAlignment="1">
      <alignment horizontal="center" vertical="center" wrapText="1"/>
    </xf>
    <xf numFmtId="1" fontId="39" fillId="0" borderId="6" xfId="0" applyNumberFormat="1" applyFont="1" applyFill="1" applyBorder="1" applyAlignment="1">
      <alignment horizontal="center" vertical="center" wrapText="1"/>
    </xf>
    <xf numFmtId="1" fontId="39" fillId="0" borderId="69" xfId="0" applyNumberFormat="1" applyFont="1" applyFill="1" applyBorder="1" applyAlignment="1">
      <alignment horizontal="center" vertical="center" wrapText="1"/>
    </xf>
    <xf numFmtId="1" fontId="39" fillId="0" borderId="67" xfId="0" applyNumberFormat="1" applyFont="1" applyFill="1" applyBorder="1" applyAlignment="1">
      <alignment horizontal="center" vertical="center" wrapText="1"/>
    </xf>
    <xf numFmtId="1" fontId="39" fillId="0" borderId="68" xfId="0" applyNumberFormat="1" applyFont="1" applyFill="1" applyBorder="1" applyAlignment="1">
      <alignment horizontal="center" vertical="center" wrapText="1"/>
    </xf>
    <xf numFmtId="0" fontId="39" fillId="0" borderId="73" xfId="0" applyFont="1" applyBorder="1" applyAlignment="1">
      <alignment horizontal="center" vertical="center" wrapText="1"/>
    </xf>
    <xf numFmtId="0" fontId="41" fillId="0" borderId="6" xfId="0" applyFont="1" applyBorder="1" applyAlignment="1">
      <alignment horizontal="center" wrapText="1"/>
    </xf>
    <xf numFmtId="0" fontId="38" fillId="0" borderId="6" xfId="0" applyFont="1" applyBorder="1" applyAlignment="1">
      <alignment horizontal="center" wrapText="1"/>
    </xf>
    <xf numFmtId="0" fontId="39" fillId="0" borderId="49" xfId="0" applyFont="1" applyFill="1" applyBorder="1" applyAlignment="1">
      <alignment horizontal="center" vertical="center" wrapText="1"/>
    </xf>
    <xf numFmtId="0" fontId="39" fillId="0" borderId="51" xfId="0" applyFont="1" applyFill="1" applyBorder="1" applyAlignment="1">
      <alignment horizontal="center" vertical="center" wrapText="1"/>
    </xf>
    <xf numFmtId="0" fontId="39" fillId="0" borderId="59" xfId="0" applyFont="1" applyFill="1" applyBorder="1" applyAlignment="1">
      <alignment horizontal="center" vertical="center" wrapText="1"/>
    </xf>
    <xf numFmtId="0" fontId="39" fillId="0" borderId="60" xfId="0" applyFont="1" applyFill="1" applyBorder="1" applyAlignment="1">
      <alignment horizontal="center" vertical="center" wrapText="1"/>
    </xf>
    <xf numFmtId="0" fontId="39" fillId="0" borderId="46" xfId="0" applyFont="1" applyFill="1" applyBorder="1" applyAlignment="1">
      <alignment horizontal="center" vertical="center" wrapText="1"/>
    </xf>
    <xf numFmtId="0" fontId="39" fillId="0" borderId="36" xfId="0" applyFont="1" applyFill="1" applyBorder="1" applyAlignment="1">
      <alignment horizontal="center" vertical="center" wrapText="1"/>
    </xf>
    <xf numFmtId="0" fontId="39" fillId="0" borderId="77" xfId="0" applyFont="1" applyFill="1" applyBorder="1" applyAlignment="1">
      <alignment horizontal="center" vertical="center" wrapText="1"/>
    </xf>
    <xf numFmtId="0" fontId="39" fillId="0" borderId="25"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39" fillId="0" borderId="48" xfId="0" applyFont="1" applyFill="1" applyBorder="1" applyAlignment="1">
      <alignment horizontal="center" vertical="center" wrapText="1"/>
    </xf>
    <xf numFmtId="0" fontId="39" fillId="0" borderId="50" xfId="0" applyFont="1" applyFill="1" applyBorder="1" applyAlignment="1">
      <alignment horizontal="center" vertical="center" wrapText="1"/>
    </xf>
    <xf numFmtId="0" fontId="39" fillId="0" borderId="53" xfId="0" applyFont="1" applyFill="1" applyBorder="1" applyAlignment="1">
      <alignment horizontal="center" vertical="center" wrapText="1"/>
    </xf>
    <xf numFmtId="0" fontId="39" fillId="0" borderId="68" xfId="0" applyFont="1" applyFill="1" applyBorder="1" applyAlignment="1">
      <alignment horizontal="center" vertical="center" wrapText="1"/>
    </xf>
    <xf numFmtId="0" fontId="39" fillId="0" borderId="69" xfId="0" applyFont="1" applyFill="1" applyBorder="1" applyAlignment="1">
      <alignment horizontal="center" vertical="center" wrapText="1"/>
    </xf>
    <xf numFmtId="0" fontId="39" fillId="0" borderId="67" xfId="0" applyFont="1" applyFill="1" applyBorder="1" applyAlignment="1">
      <alignment horizontal="center" vertical="center" wrapText="1"/>
    </xf>
    <xf numFmtId="0" fontId="39" fillId="0" borderId="8" xfId="0" applyFont="1" applyFill="1" applyBorder="1" applyAlignment="1">
      <alignment horizontal="center" vertical="center" wrapText="1"/>
    </xf>
    <xf numFmtId="0" fontId="39" fillId="0" borderId="47" xfId="0" applyFont="1" applyFill="1" applyBorder="1" applyAlignment="1">
      <alignment horizontal="center" vertical="center" wrapText="1"/>
    </xf>
    <xf numFmtId="0" fontId="39" fillId="0" borderId="58" xfId="0" applyFont="1" applyFill="1" applyBorder="1" applyAlignment="1">
      <alignment horizontal="center" vertical="center" wrapText="1"/>
    </xf>
    <xf numFmtId="0" fontId="39" fillId="0" borderId="43" xfId="0" applyFont="1" applyFill="1" applyBorder="1" applyAlignment="1">
      <alignment horizontal="center" vertical="center" wrapText="1"/>
    </xf>
    <xf numFmtId="0" fontId="39" fillId="0" borderId="52" xfId="0" applyFont="1" applyFill="1" applyBorder="1" applyAlignment="1">
      <alignment horizontal="center" vertical="center" wrapText="1"/>
    </xf>
    <xf numFmtId="0" fontId="39" fillId="0" borderId="61" xfId="0" applyFont="1" applyFill="1" applyBorder="1" applyAlignment="1">
      <alignment horizontal="center" vertical="center" wrapText="1"/>
    </xf>
    <xf numFmtId="0" fontId="39" fillId="0" borderId="62" xfId="0" applyFont="1" applyFill="1" applyBorder="1" applyAlignment="1">
      <alignment horizontal="center" vertical="center" wrapText="1"/>
    </xf>
    <xf numFmtId="0" fontId="39" fillId="0" borderId="63" xfId="0" applyFont="1" applyFill="1" applyBorder="1" applyAlignment="1">
      <alignment horizontal="center" vertical="center" wrapText="1"/>
    </xf>
    <xf numFmtId="0" fontId="39" fillId="0" borderId="74" xfId="0" applyFont="1" applyFill="1" applyBorder="1" applyAlignment="1">
      <alignment horizontal="center" vertical="center" wrapText="1"/>
    </xf>
    <xf numFmtId="0" fontId="39" fillId="0" borderId="78" xfId="0" applyFont="1" applyFill="1" applyBorder="1" applyAlignment="1">
      <alignment horizontal="center" vertical="center" wrapText="1"/>
    </xf>
    <xf numFmtId="0" fontId="39" fillId="9" borderId="0" xfId="0" applyFont="1" applyFill="1" applyBorder="1" applyAlignment="1">
      <alignment horizontal="center" vertical="center" wrapText="1"/>
    </xf>
    <xf numFmtId="0" fontId="39" fillId="0" borderId="72" xfId="0" applyFont="1" applyFill="1" applyBorder="1" applyAlignment="1">
      <alignment horizontal="center" vertical="center" wrapText="1"/>
    </xf>
    <xf numFmtId="0" fontId="39" fillId="0" borderId="58" xfId="0" applyFont="1" applyBorder="1" applyAlignment="1">
      <alignment horizontal="center" vertical="center" wrapText="1"/>
    </xf>
    <xf numFmtId="0" fontId="39" fillId="0" borderId="59" xfId="0" applyFont="1" applyBorder="1" applyAlignment="1">
      <alignment vertical="center" wrapText="1"/>
    </xf>
    <xf numFmtId="0" fontId="39" fillId="11" borderId="5" xfId="0" applyNumberFormat="1" applyFont="1" applyFill="1" applyBorder="1" applyAlignment="1">
      <alignment horizontal="left" vertical="top" wrapText="1" shrinkToFit="1"/>
    </xf>
    <xf numFmtId="0" fontId="39" fillId="11" borderId="6" xfId="0" applyNumberFormat="1" applyFont="1" applyFill="1" applyBorder="1" applyAlignment="1">
      <alignment horizontal="left" vertical="top" wrapText="1" shrinkToFit="1"/>
    </xf>
    <xf numFmtId="0" fontId="39" fillId="11" borderId="54" xfId="0" applyNumberFormat="1" applyFont="1" applyFill="1" applyBorder="1" applyAlignment="1">
      <alignment horizontal="left" vertical="top" wrapText="1" shrinkToFit="1"/>
    </xf>
    <xf numFmtId="0" fontId="39" fillId="11" borderId="55" xfId="0" applyNumberFormat="1" applyFont="1" applyFill="1" applyBorder="1" applyAlignment="1">
      <alignment horizontal="left" vertical="top" wrapText="1" shrinkToFit="1"/>
    </xf>
    <xf numFmtId="0" fontId="39" fillId="11" borderId="0" xfId="0" applyNumberFormat="1" applyFont="1" applyFill="1" applyBorder="1" applyAlignment="1">
      <alignment horizontal="left" vertical="top" wrapText="1" shrinkToFit="1"/>
    </xf>
    <xf numFmtId="0" fontId="39" fillId="11" borderId="56" xfId="0" applyNumberFormat="1" applyFont="1" applyFill="1" applyBorder="1" applyAlignment="1">
      <alignment horizontal="left" vertical="top" wrapText="1" shrinkToFit="1"/>
    </xf>
    <xf numFmtId="0" fontId="39" fillId="11" borderId="26" xfId="0" applyNumberFormat="1" applyFont="1" applyFill="1" applyBorder="1" applyAlignment="1">
      <alignment horizontal="left" vertical="top" wrapText="1" shrinkToFit="1"/>
    </xf>
    <xf numFmtId="0" fontId="39" fillId="11" borderId="27" xfId="0" applyNumberFormat="1" applyFont="1" applyFill="1" applyBorder="1" applyAlignment="1">
      <alignment horizontal="left" vertical="top" wrapText="1" shrinkToFit="1"/>
    </xf>
    <xf numFmtId="0" fontId="39" fillId="11" borderId="57" xfId="0" applyNumberFormat="1" applyFont="1" applyFill="1" applyBorder="1" applyAlignment="1">
      <alignment horizontal="left" vertical="top" wrapText="1" shrinkToFit="1"/>
    </xf>
    <xf numFmtId="0" fontId="39" fillId="0" borderId="38" xfId="0" applyFont="1" applyFill="1" applyBorder="1" applyAlignment="1">
      <alignment horizontal="center" vertical="center" wrapText="1"/>
    </xf>
    <xf numFmtId="0" fontId="39" fillId="0" borderId="40" xfId="0" applyFont="1" applyFill="1" applyBorder="1" applyAlignment="1">
      <alignment horizontal="center" vertical="center" wrapText="1"/>
    </xf>
    <xf numFmtId="2" fontId="39" fillId="10" borderId="44" xfId="0" applyNumberFormat="1" applyFont="1" applyFill="1" applyBorder="1" applyAlignment="1">
      <alignment horizontal="center" vertical="top" wrapText="1"/>
    </xf>
    <xf numFmtId="2" fontId="39" fillId="10" borderId="29" xfId="0" applyNumberFormat="1" applyFont="1" applyFill="1" applyBorder="1" applyAlignment="1">
      <alignment horizontal="center" vertical="top" wrapText="1"/>
    </xf>
    <xf numFmtId="1" fontId="39" fillId="10" borderId="30" xfId="0" applyNumberFormat="1" applyFont="1" applyFill="1" applyBorder="1" applyAlignment="1">
      <alignment horizontal="center" vertical="top" wrapText="1"/>
    </xf>
    <xf numFmtId="1" fontId="39" fillId="10" borderId="32" xfId="0" applyNumberFormat="1" applyFont="1" applyFill="1" applyBorder="1" applyAlignment="1">
      <alignment horizontal="center" vertical="top" wrapText="1"/>
    </xf>
    <xf numFmtId="0" fontId="39" fillId="11" borderId="30" xfId="0" applyNumberFormat="1" applyFont="1" applyFill="1" applyBorder="1" applyAlignment="1">
      <alignment horizontal="left" vertical="top" wrapText="1"/>
    </xf>
    <xf numFmtId="2" fontId="39" fillId="10" borderId="30" xfId="0" applyNumberFormat="1" applyFont="1" applyFill="1" applyBorder="1" applyAlignment="1">
      <alignment horizontal="center" vertical="top" wrapText="1"/>
    </xf>
    <xf numFmtId="2" fontId="39" fillId="10" borderId="32" xfId="0" applyNumberFormat="1" applyFont="1" applyFill="1" applyBorder="1" applyAlignment="1">
      <alignment horizontal="center" vertical="top" wrapText="1"/>
    </xf>
    <xf numFmtId="2" fontId="39" fillId="10" borderId="18" xfId="0" applyNumberFormat="1" applyFont="1" applyFill="1" applyBorder="1" applyAlignment="1">
      <alignment horizontal="center" vertical="top" wrapText="1"/>
    </xf>
    <xf numFmtId="2" fontId="39" fillId="10" borderId="19" xfId="0" applyNumberFormat="1" applyFont="1" applyFill="1" applyBorder="1" applyAlignment="1">
      <alignment horizontal="center" vertical="top" wrapText="1"/>
    </xf>
    <xf numFmtId="1" fontId="39" fillId="10" borderId="18" xfId="0" applyNumberFormat="1" applyFont="1" applyFill="1" applyBorder="1" applyAlignment="1">
      <alignment horizontal="center" vertical="top" wrapText="1"/>
    </xf>
    <xf numFmtId="1" fontId="39" fillId="10" borderId="19" xfId="0" applyNumberFormat="1" applyFont="1" applyFill="1" applyBorder="1" applyAlignment="1">
      <alignment horizontal="center" vertical="top" wrapText="1"/>
    </xf>
    <xf numFmtId="2" fontId="39" fillId="10" borderId="1" xfId="0" applyNumberFormat="1" applyFont="1" applyFill="1" applyBorder="1" applyAlignment="1">
      <alignment horizontal="center" vertical="top" wrapText="1"/>
    </xf>
    <xf numFmtId="2" fontId="39" fillId="10" borderId="16" xfId="0" applyNumberFormat="1" applyFont="1" applyFill="1" applyBorder="1" applyAlignment="1">
      <alignment horizontal="center" vertical="top" wrapText="1"/>
    </xf>
    <xf numFmtId="2" fontId="39" fillId="10" borderId="25" xfId="0" applyNumberFormat="1" applyFont="1" applyFill="1" applyBorder="1" applyAlignment="1">
      <alignment horizontal="center" vertical="top" wrapText="1"/>
    </xf>
    <xf numFmtId="1" fontId="39" fillId="10" borderId="14" xfId="0" applyNumberFormat="1" applyFont="1" applyFill="1" applyBorder="1" applyAlignment="1">
      <alignment horizontal="center" vertical="top" wrapText="1"/>
    </xf>
    <xf numFmtId="1" fontId="39" fillId="10" borderId="65" xfId="0" applyNumberFormat="1" applyFont="1" applyFill="1" applyBorder="1" applyAlignment="1">
      <alignment horizontal="center" vertical="top" wrapText="1"/>
    </xf>
    <xf numFmtId="2" fontId="39" fillId="10" borderId="11" xfId="0" applyNumberFormat="1" applyFont="1" applyFill="1" applyBorder="1" applyAlignment="1">
      <alignment horizontal="center" vertical="top" wrapText="1"/>
    </xf>
    <xf numFmtId="2" fontId="39" fillId="10" borderId="13" xfId="0" applyNumberFormat="1" applyFont="1" applyFill="1" applyBorder="1" applyAlignment="1">
      <alignment horizontal="center" vertical="top" wrapText="1"/>
    </xf>
    <xf numFmtId="1" fontId="39" fillId="10" borderId="11" xfId="0" applyNumberFormat="1" applyFont="1" applyFill="1" applyBorder="1" applyAlignment="1">
      <alignment horizontal="center" vertical="top" wrapText="1"/>
    </xf>
    <xf numFmtId="1" fontId="39" fillId="10" borderId="13" xfId="0" applyNumberFormat="1" applyFont="1" applyFill="1" applyBorder="1" applyAlignment="1">
      <alignment horizontal="center" vertical="top" wrapText="1"/>
    </xf>
    <xf numFmtId="0" fontId="39" fillId="0" borderId="41" xfId="0" applyFont="1" applyBorder="1" applyAlignment="1">
      <alignment horizontal="left" vertical="center" wrapText="1"/>
    </xf>
    <xf numFmtId="0" fontId="39" fillId="0" borderId="28" xfId="0" applyFont="1" applyBorder="1" applyAlignment="1">
      <alignment horizontal="left" vertical="center" wrapText="1"/>
    </xf>
    <xf numFmtId="0" fontId="39" fillId="0" borderId="42" xfId="0" applyFont="1" applyBorder="1" applyAlignment="1">
      <alignment horizontal="left" vertical="center" wrapText="1"/>
    </xf>
    <xf numFmtId="0" fontId="39" fillId="11" borderId="31" xfId="0" applyFont="1" applyFill="1" applyBorder="1" applyAlignment="1">
      <alignment horizontal="center" vertical="center" wrapText="1"/>
    </xf>
    <xf numFmtId="0" fontId="39" fillId="11" borderId="32" xfId="0" applyFont="1" applyFill="1" applyBorder="1" applyAlignment="1">
      <alignment horizontal="center" vertical="center" wrapText="1"/>
    </xf>
    <xf numFmtId="0" fontId="38" fillId="0" borderId="0" xfId="0" applyFont="1" applyFill="1" applyBorder="1" applyAlignment="1">
      <alignment horizontal="center" wrapText="1"/>
    </xf>
    <xf numFmtId="0" fontId="39" fillId="0" borderId="36" xfId="0" applyFont="1" applyBorder="1" applyAlignment="1">
      <alignment horizontal="left" vertical="center" wrapText="1"/>
    </xf>
    <xf numFmtId="0" fontId="39" fillId="11" borderId="2" xfId="0" applyFont="1" applyFill="1" applyBorder="1" applyAlignment="1">
      <alignment horizontal="center" vertical="center" wrapText="1"/>
    </xf>
    <xf numFmtId="0" fontId="39" fillId="11" borderId="19" xfId="0" applyFont="1" applyFill="1" applyBorder="1" applyAlignment="1">
      <alignment horizontal="center" vertical="center" wrapText="1"/>
    </xf>
    <xf numFmtId="0" fontId="39" fillId="0" borderId="20" xfId="0" applyFont="1" applyBorder="1" applyAlignment="1">
      <alignment vertical="center" wrapText="1"/>
    </xf>
    <xf numFmtId="0" fontId="39" fillId="0" borderId="4" xfId="0" applyFont="1" applyBorder="1" applyAlignment="1">
      <alignment vertical="center" wrapText="1"/>
    </xf>
    <xf numFmtId="0" fontId="39" fillId="0" borderId="36" xfId="0" applyFont="1" applyBorder="1" applyAlignment="1">
      <alignment vertical="center" wrapText="1"/>
    </xf>
    <xf numFmtId="0" fontId="39" fillId="0" borderId="38" xfId="0" applyFont="1" applyBorder="1" applyAlignment="1">
      <alignment vertical="center" wrapText="1"/>
    </xf>
    <xf numFmtId="0" fontId="39" fillId="0" borderId="39" xfId="0" applyFont="1" applyBorder="1" applyAlignment="1">
      <alignment vertical="center" wrapText="1"/>
    </xf>
    <xf numFmtId="0" fontId="39" fillId="0" borderId="40" xfId="0" applyFont="1" applyBorder="1" applyAlignment="1">
      <alignment vertical="center" wrapText="1"/>
    </xf>
    <xf numFmtId="0" fontId="39" fillId="0" borderId="9" xfId="0" applyFont="1" applyBorder="1" applyAlignment="1">
      <alignment horizontal="left" vertical="center" wrapText="1"/>
    </xf>
    <xf numFmtId="0" fontId="39" fillId="0" borderId="41" xfId="0" applyFont="1" applyBorder="1" applyAlignment="1">
      <alignment vertical="center" wrapText="1"/>
    </xf>
    <xf numFmtId="0" fontId="39" fillId="0" borderId="28" xfId="0" applyFont="1" applyBorder="1" applyAlignment="1">
      <alignment vertical="center" wrapText="1"/>
    </xf>
    <xf numFmtId="0" fontId="39" fillId="0" borderId="42" xfId="0" applyFont="1" applyBorder="1" applyAlignment="1">
      <alignment vertical="center" wrapText="1"/>
    </xf>
    <xf numFmtId="0" fontId="39" fillId="0" borderId="45" xfId="0" applyFont="1" applyBorder="1" applyAlignment="1">
      <alignment vertical="center" wrapText="1"/>
    </xf>
    <xf numFmtId="0" fontId="39" fillId="0" borderId="17" xfId="0" applyFont="1" applyBorder="1" applyAlignment="1">
      <alignment vertical="center" wrapText="1"/>
    </xf>
    <xf numFmtId="0" fontId="39" fillId="0" borderId="46" xfId="0" applyFont="1" applyBorder="1" applyAlignment="1">
      <alignment vertical="center" wrapText="1"/>
    </xf>
    <xf numFmtId="0" fontId="39" fillId="0" borderId="33" xfId="0" applyFont="1" applyBorder="1" applyAlignment="1">
      <alignment vertical="center" wrapText="1"/>
    </xf>
    <xf numFmtId="0" fontId="39" fillId="0" borderId="9" xfId="0" applyFont="1" applyBorder="1" applyAlignment="1">
      <alignment vertical="center" wrapText="1"/>
    </xf>
    <xf numFmtId="0" fontId="39" fillId="0" borderId="34" xfId="0" applyFont="1" applyBorder="1" applyAlignment="1">
      <alignment vertical="center" wrapText="1"/>
    </xf>
    <xf numFmtId="0" fontId="39" fillId="0" borderId="61" xfId="0" applyFont="1" applyBorder="1" applyAlignment="1">
      <alignment horizontal="left" vertical="center" wrapText="1"/>
    </xf>
    <xf numFmtId="0" fontId="39" fillId="0" borderId="62" xfId="0" applyFont="1" applyBorder="1" applyAlignment="1">
      <alignment horizontal="left" vertical="center" wrapText="1"/>
    </xf>
    <xf numFmtId="0" fontId="39" fillId="0" borderId="63" xfId="0" applyFont="1" applyBorder="1" applyAlignment="1">
      <alignment horizontal="left" vertical="center" wrapText="1"/>
    </xf>
    <xf numFmtId="0" fontId="39" fillId="0" borderId="33" xfId="0" applyFont="1" applyBorder="1" applyAlignment="1" applyProtection="1">
      <alignment horizontal="center" vertical="center" wrapText="1"/>
    </xf>
    <xf numFmtId="0" fontId="39" fillId="0" borderId="9" xfId="0" applyFont="1" applyBorder="1" applyAlignment="1" applyProtection="1">
      <alignment horizontal="center" vertical="center" wrapText="1"/>
    </xf>
    <xf numFmtId="0" fontId="39" fillId="0" borderId="34" xfId="0" applyFont="1" applyBorder="1" applyAlignment="1" applyProtection="1">
      <alignment horizontal="center" vertical="center" wrapText="1"/>
    </xf>
    <xf numFmtId="0" fontId="39" fillId="0" borderId="45" xfId="0" applyFont="1" applyBorder="1" applyAlignment="1" applyProtection="1">
      <alignment horizontal="center" vertical="center" wrapText="1"/>
    </xf>
    <xf numFmtId="0" fontId="39" fillId="0" borderId="17" xfId="0" applyFont="1" applyBorder="1" applyAlignment="1" applyProtection="1">
      <alignment horizontal="center" vertical="center" wrapText="1"/>
    </xf>
    <xf numFmtId="0" fontId="39" fillId="0" borderId="46" xfId="0" applyFont="1" applyBorder="1" applyAlignment="1" applyProtection="1">
      <alignment horizontal="center" vertical="center" wrapText="1"/>
    </xf>
    <xf numFmtId="0" fontId="39" fillId="0" borderId="20" xfId="0" applyFont="1" applyBorder="1" applyAlignment="1" applyProtection="1">
      <alignment horizontal="center" vertical="center" wrapText="1"/>
    </xf>
    <xf numFmtId="0" fontId="39" fillId="0" borderId="4" xfId="0" applyFont="1" applyBorder="1" applyAlignment="1" applyProtection="1">
      <alignment horizontal="center" vertical="center" wrapText="1"/>
    </xf>
    <xf numFmtId="0" fontId="39" fillId="0" borderId="36" xfId="0" applyFont="1" applyBorder="1" applyAlignment="1" applyProtection="1">
      <alignment horizontal="center" vertical="center" wrapText="1"/>
    </xf>
    <xf numFmtId="0" fontId="39" fillId="0" borderId="38" xfId="0" applyFont="1" applyBorder="1" applyAlignment="1" applyProtection="1">
      <alignment horizontal="center" vertical="center" wrapText="1"/>
    </xf>
    <xf numFmtId="0" fontId="39" fillId="0" borderId="39" xfId="0" applyFont="1" applyBorder="1" applyAlignment="1" applyProtection="1">
      <alignment horizontal="center" vertical="center" wrapText="1"/>
    </xf>
    <xf numFmtId="0" fontId="39" fillId="0" borderId="40" xfId="0" applyFont="1" applyBorder="1" applyAlignment="1" applyProtection="1">
      <alignment horizontal="center" vertical="center" wrapText="1"/>
    </xf>
    <xf numFmtId="1" fontId="39" fillId="0" borderId="5" xfId="0" applyNumberFormat="1" applyFont="1" applyFill="1" applyBorder="1" applyAlignment="1" applyProtection="1">
      <alignment horizontal="center" vertical="center" wrapText="1"/>
    </xf>
    <xf numFmtId="1" fontId="39" fillId="0" borderId="54" xfId="0" applyNumberFormat="1" applyFont="1" applyFill="1" applyBorder="1" applyAlignment="1" applyProtection="1">
      <alignment horizontal="center" vertical="center" wrapText="1"/>
    </xf>
    <xf numFmtId="1" fontId="39" fillId="0" borderId="55" xfId="0" applyNumberFormat="1" applyFont="1" applyFill="1" applyBorder="1" applyAlignment="1" applyProtection="1">
      <alignment horizontal="center" vertical="center" wrapText="1"/>
    </xf>
    <xf numFmtId="1" fontId="39" fillId="0" borderId="56" xfId="0" applyNumberFormat="1" applyFont="1" applyFill="1" applyBorder="1" applyAlignment="1" applyProtection="1">
      <alignment horizontal="center" vertical="center" wrapText="1"/>
    </xf>
    <xf numFmtId="1" fontId="39" fillId="0" borderId="14" xfId="0" applyNumberFormat="1" applyFont="1" applyFill="1" applyBorder="1" applyAlignment="1" applyProtection="1">
      <alignment horizontal="center" vertical="center" wrapText="1"/>
    </xf>
    <xf numFmtId="1" fontId="39" fillId="0" borderId="65" xfId="0" applyNumberFormat="1" applyFont="1" applyFill="1" applyBorder="1" applyAlignment="1" applyProtection="1">
      <alignment horizontal="center" vertical="center" wrapText="1"/>
    </xf>
    <xf numFmtId="0" fontId="39" fillId="0" borderId="37" xfId="0" applyFont="1" applyBorder="1" applyAlignment="1">
      <alignment horizontal="left" vertical="center" wrapText="1"/>
    </xf>
    <xf numFmtId="0" fontId="37" fillId="8" borderId="0" xfId="7" applyFont="1" applyAlignment="1">
      <alignment horizontal="center" vertical="center" wrapText="1"/>
    </xf>
    <xf numFmtId="0" fontId="39" fillId="0" borderId="69" xfId="0" applyFont="1" applyFill="1" applyBorder="1" applyAlignment="1">
      <alignment horizontal="center" wrapText="1"/>
    </xf>
    <xf numFmtId="0" fontId="39" fillId="0" borderId="67" xfId="0" applyFont="1" applyFill="1" applyBorder="1" applyAlignment="1">
      <alignment horizontal="center" wrapText="1"/>
    </xf>
    <xf numFmtId="0" fontId="37" fillId="6" borderId="0" xfId="5" applyFont="1" applyBorder="1" applyAlignment="1">
      <alignment horizontal="center" vertical="center" wrapText="1"/>
    </xf>
    <xf numFmtId="0" fontId="37" fillId="14" borderId="0" xfId="4" applyFont="1" applyFill="1" applyBorder="1" applyAlignment="1">
      <alignment horizontal="center" vertical="center" wrapText="1"/>
    </xf>
    <xf numFmtId="0" fontId="39" fillId="11" borderId="18" xfId="0" applyFont="1" applyFill="1" applyBorder="1" applyAlignment="1">
      <alignment vertical="center" wrapText="1"/>
    </xf>
    <xf numFmtId="0" fontId="39" fillId="11" borderId="2" xfId="0" applyFont="1" applyFill="1" applyBorder="1" applyAlignment="1">
      <alignment vertical="center" wrapText="1"/>
    </xf>
    <xf numFmtId="0" fontId="39" fillId="11" borderId="19" xfId="0" applyFont="1" applyFill="1" applyBorder="1" applyAlignment="1">
      <alignment vertical="center" wrapText="1"/>
    </xf>
    <xf numFmtId="0" fontId="29" fillId="12" borderId="1" xfId="0" applyFont="1" applyFill="1" applyBorder="1" applyAlignment="1">
      <alignment horizontal="center" wrapText="1"/>
    </xf>
    <xf numFmtId="0" fontId="29" fillId="12" borderId="3" xfId="0" applyFont="1" applyFill="1" applyBorder="1" applyAlignment="1">
      <alignment horizontal="center" wrapText="1"/>
    </xf>
    <xf numFmtId="0" fontId="29" fillId="12" borderId="1" xfId="1" applyFont="1" applyFill="1" applyBorder="1" applyAlignment="1">
      <alignment horizontal="center" vertical="center" wrapText="1"/>
    </xf>
    <xf numFmtId="0" fontId="29" fillId="12" borderId="3" xfId="1" applyFont="1" applyFill="1" applyBorder="1" applyAlignment="1">
      <alignment horizontal="center" vertical="center" wrapText="1"/>
    </xf>
    <xf numFmtId="0" fontId="19" fillId="12" borderId="1" xfId="2" applyFont="1" applyFill="1" applyBorder="1" applyAlignment="1">
      <alignment horizontal="center" vertical="center" wrapText="1"/>
    </xf>
    <xf numFmtId="0" fontId="19" fillId="12" borderId="3" xfId="2" applyFont="1" applyFill="1" applyBorder="1" applyAlignment="1">
      <alignment horizontal="center" vertical="center" wrapText="1"/>
    </xf>
    <xf numFmtId="0" fontId="29" fillId="12" borderId="1" xfId="1" applyNumberFormat="1" applyFont="1" applyFill="1" applyBorder="1" applyAlignment="1">
      <alignment horizontal="center" vertical="center" wrapText="1"/>
    </xf>
    <xf numFmtId="0" fontId="29" fillId="12" borderId="3" xfId="1" applyNumberFormat="1" applyFont="1" applyFill="1" applyBorder="1" applyAlignment="1">
      <alignment horizontal="center" vertical="center" wrapText="1"/>
    </xf>
    <xf numFmtId="0" fontId="20" fillId="0" borderId="4" xfId="0" applyFont="1" applyBorder="1" applyAlignment="1">
      <alignment horizontal="left" vertical="top" wrapText="1"/>
    </xf>
    <xf numFmtId="0" fontId="29" fillId="12" borderId="26" xfId="1" applyFont="1" applyFill="1" applyBorder="1" applyAlignment="1">
      <alignment horizontal="center" vertical="center" wrapText="1"/>
    </xf>
    <xf numFmtId="0" fontId="29" fillId="12" borderId="57" xfId="1" applyFont="1" applyFill="1" applyBorder="1" applyAlignment="1">
      <alignment horizontal="center" vertical="center" wrapText="1"/>
    </xf>
    <xf numFmtId="0" fontId="19" fillId="12" borderId="1"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20" fillId="12" borderId="3" xfId="0" applyFont="1" applyFill="1" applyBorder="1"/>
    <xf numFmtId="0" fontId="14" fillId="0" borderId="68" xfId="0" applyFont="1" applyBorder="1" applyAlignment="1">
      <alignment horizontal="left" vertical="top" wrapText="1"/>
    </xf>
    <xf numFmtId="0" fontId="14" fillId="0" borderId="67" xfId="0" applyFont="1" applyBorder="1" applyAlignment="1">
      <alignment horizontal="left" vertical="top" wrapText="1"/>
    </xf>
    <xf numFmtId="0" fontId="21" fillId="0" borderId="39" xfId="0" applyFont="1" applyFill="1" applyBorder="1" applyAlignment="1">
      <alignment horizontal="center" wrapText="1"/>
    </xf>
    <xf numFmtId="0" fontId="21" fillId="0" borderId="49" xfId="0" applyFont="1" applyFill="1" applyBorder="1" applyAlignment="1">
      <alignment horizontal="center" wrapText="1"/>
    </xf>
    <xf numFmtId="0" fontId="21" fillId="0" borderId="17" xfId="0" applyFont="1" applyFill="1" applyBorder="1" applyAlignment="1">
      <alignment horizontal="center" wrapText="1"/>
    </xf>
    <xf numFmtId="0" fontId="19" fillId="0" borderId="1" xfId="1" applyFont="1" applyFill="1" applyBorder="1" applyAlignment="1">
      <alignment horizontal="center" vertical="center" wrapText="1"/>
    </xf>
    <xf numFmtId="0" fontId="19" fillId="0" borderId="3" xfId="1" applyFont="1" applyFill="1" applyBorder="1" applyAlignment="1">
      <alignment horizontal="center" vertical="center" wrapText="1"/>
    </xf>
    <xf numFmtId="0" fontId="44" fillId="0" borderId="0" xfId="0" applyFont="1" applyFill="1" applyAlignment="1">
      <alignment wrapText="1"/>
    </xf>
    <xf numFmtId="0" fontId="37" fillId="0" borderId="11" xfId="0" applyFont="1" applyBorder="1" applyAlignment="1">
      <alignment horizontal="left" wrapText="1"/>
    </xf>
    <xf numFmtId="0" fontId="37" fillId="0" borderId="12" xfId="0" applyFont="1" applyBorder="1" applyAlignment="1">
      <alignment horizontal="left" wrapText="1"/>
    </xf>
    <xf numFmtId="0" fontId="37" fillId="7" borderId="11" xfId="6" applyNumberFormat="1" applyFont="1" applyBorder="1" applyAlignment="1">
      <alignment horizontal="left" vertical="top" wrapText="1"/>
    </xf>
    <xf numFmtId="0" fontId="37" fillId="7" borderId="12" xfId="6" applyNumberFormat="1" applyFont="1" applyBorder="1" applyAlignment="1">
      <alignment horizontal="left" vertical="top" wrapText="1"/>
    </xf>
    <xf numFmtId="0" fontId="37" fillId="7" borderId="13" xfId="6" applyNumberFormat="1" applyFont="1" applyBorder="1" applyAlignment="1">
      <alignment horizontal="left" vertical="top" wrapText="1"/>
    </xf>
    <xf numFmtId="0" fontId="37" fillId="0" borderId="0" xfId="0" applyNumberFormat="1" applyFont="1" applyFill="1" applyBorder="1" applyAlignment="1">
      <alignment vertical="top" wrapText="1"/>
    </xf>
    <xf numFmtId="0" fontId="37" fillId="0" borderId="18" xfId="0" applyFont="1" applyBorder="1" applyAlignment="1">
      <alignment horizontal="left" vertical="center" wrapText="1"/>
    </xf>
    <xf numFmtId="0" fontId="37" fillId="0" borderId="2" xfId="0" applyFont="1" applyBorder="1" applyAlignment="1">
      <alignment horizontal="left" vertical="center" wrapText="1"/>
    </xf>
    <xf numFmtId="0" fontId="37" fillId="7" borderId="18" xfId="6" applyNumberFormat="1" applyFont="1" applyBorder="1" applyAlignment="1">
      <alignment horizontal="left" vertical="top" wrapText="1"/>
    </xf>
    <xf numFmtId="0" fontId="37" fillId="7" borderId="2" xfId="6" applyNumberFormat="1" applyFont="1" applyBorder="1" applyAlignment="1">
      <alignment horizontal="left" vertical="top" wrapText="1"/>
    </xf>
    <xf numFmtId="0" fontId="37" fillId="7" borderId="19" xfId="6" applyNumberFormat="1" applyFont="1" applyBorder="1" applyAlignment="1">
      <alignment horizontal="left" vertical="top" wrapText="1"/>
    </xf>
    <xf numFmtId="0" fontId="37" fillId="0" borderId="18" xfId="0" applyFont="1" applyBorder="1" applyAlignment="1">
      <alignment horizontal="left" wrapText="1"/>
    </xf>
    <xf numFmtId="0" fontId="37" fillId="0" borderId="2" xfId="0" applyFont="1" applyBorder="1" applyAlignment="1">
      <alignment horizontal="left" wrapText="1"/>
    </xf>
    <xf numFmtId="0" fontId="37" fillId="7" borderId="3" xfId="6" applyNumberFormat="1" applyFont="1" applyBorder="1" applyAlignment="1">
      <alignment horizontal="left" vertical="top" wrapText="1"/>
    </xf>
    <xf numFmtId="0" fontId="37" fillId="7" borderId="1" xfId="6" applyNumberFormat="1" applyFont="1" applyBorder="1" applyAlignment="1">
      <alignment horizontal="left" vertical="top" wrapText="1"/>
    </xf>
    <xf numFmtId="0" fontId="37" fillId="7" borderId="1" xfId="6" applyNumberFormat="1" applyFont="1" applyBorder="1" applyAlignment="1">
      <alignment horizontal="center" vertical="top" wrapText="1"/>
    </xf>
    <xf numFmtId="0" fontId="37" fillId="7" borderId="3" xfId="6" applyNumberFormat="1" applyFont="1" applyBorder="1" applyAlignment="1">
      <alignment horizontal="center" vertical="top" wrapText="1"/>
    </xf>
    <xf numFmtId="0" fontId="37" fillId="7" borderId="19" xfId="6" applyNumberFormat="1" applyFont="1" applyBorder="1" applyAlignment="1">
      <alignment horizontal="center" vertical="top" wrapText="1"/>
    </xf>
    <xf numFmtId="0" fontId="46" fillId="7" borderId="18" xfId="8" applyNumberFormat="1" applyFont="1" applyFill="1" applyBorder="1" applyAlignment="1">
      <alignment horizontal="left" vertical="top" wrapText="1"/>
    </xf>
    <xf numFmtId="0" fontId="46" fillId="7" borderId="2" xfId="8" applyNumberFormat="1" applyFont="1" applyFill="1" applyBorder="1" applyAlignment="1">
      <alignment horizontal="left" vertical="top" wrapText="1"/>
    </xf>
    <xf numFmtId="0" fontId="37" fillId="7" borderId="2" xfId="6" applyNumberFormat="1" applyFont="1" applyBorder="1" applyAlignment="1">
      <alignment horizontal="left" vertical="top" wrapText="1"/>
    </xf>
    <xf numFmtId="0" fontId="37" fillId="7" borderId="19" xfId="6" applyNumberFormat="1" applyFont="1" applyBorder="1" applyAlignment="1">
      <alignment horizontal="left" vertical="top" wrapText="1"/>
    </xf>
    <xf numFmtId="0" fontId="37" fillId="0" borderId="20" xfId="0" applyFont="1" applyBorder="1" applyAlignment="1">
      <alignment horizontal="left" wrapText="1"/>
    </xf>
    <xf numFmtId="0" fontId="37" fillId="0" borderId="4" xfId="0" applyFont="1" applyBorder="1" applyAlignment="1">
      <alignment horizontal="left" wrapText="1"/>
    </xf>
    <xf numFmtId="0" fontId="37" fillId="0" borderId="1" xfId="0" applyFont="1" applyBorder="1" applyAlignment="1">
      <alignment horizontal="left" wrapText="1"/>
    </xf>
    <xf numFmtId="0" fontId="37" fillId="0" borderId="41" xfId="0" applyFont="1" applyBorder="1" applyAlignment="1">
      <alignment horizontal="left" vertical="center" wrapText="1"/>
    </xf>
    <xf numFmtId="0" fontId="37" fillId="0" borderId="28" xfId="0" applyFont="1" applyBorder="1" applyAlignment="1">
      <alignment horizontal="left" vertical="center" wrapText="1"/>
    </xf>
    <xf numFmtId="0" fontId="37" fillId="0" borderId="29" xfId="0" applyFont="1" applyBorder="1" applyAlignment="1">
      <alignment horizontal="left" vertical="center" wrapText="1"/>
    </xf>
    <xf numFmtId="0" fontId="37" fillId="7" borderId="30" xfId="6" applyNumberFormat="1" applyFont="1" applyBorder="1" applyAlignment="1">
      <alignment horizontal="left" vertical="top" wrapText="1"/>
    </xf>
    <xf numFmtId="0" fontId="37" fillId="7" borderId="31" xfId="6" applyNumberFormat="1" applyFont="1" applyBorder="1" applyAlignment="1">
      <alignment horizontal="left" vertical="top" wrapText="1"/>
    </xf>
    <xf numFmtId="0" fontId="37" fillId="7" borderId="32" xfId="6" applyNumberFormat="1" applyFont="1" applyBorder="1" applyAlignment="1">
      <alignment horizontal="left" vertical="top" wrapText="1"/>
    </xf>
    <xf numFmtId="0" fontId="47" fillId="11" borderId="5" xfId="0" applyFont="1" applyFill="1" applyBorder="1" applyAlignment="1">
      <alignment horizontal="left" vertical="top" wrapText="1"/>
    </xf>
    <xf numFmtId="0" fontId="47" fillId="11" borderId="6" xfId="0" applyFont="1" applyFill="1" applyBorder="1" applyAlignment="1">
      <alignment horizontal="left" vertical="top" wrapText="1"/>
    </xf>
    <xf numFmtId="0" fontId="47" fillId="11" borderId="54" xfId="0" applyFont="1" applyFill="1" applyBorder="1" applyAlignment="1">
      <alignment horizontal="left" vertical="top" wrapText="1"/>
    </xf>
    <xf numFmtId="0" fontId="47" fillId="11" borderId="55" xfId="0" applyFont="1" applyFill="1" applyBorder="1" applyAlignment="1">
      <alignment horizontal="left" vertical="top" wrapText="1"/>
    </xf>
    <xf numFmtId="0" fontId="47" fillId="11" borderId="0" xfId="0" applyFont="1" applyFill="1" applyBorder="1" applyAlignment="1">
      <alignment horizontal="left" vertical="top" wrapText="1"/>
    </xf>
    <xf numFmtId="0" fontId="47" fillId="11" borderId="56" xfId="0" applyFont="1" applyFill="1" applyBorder="1" applyAlignment="1">
      <alignment horizontal="left" vertical="top" wrapText="1"/>
    </xf>
    <xf numFmtId="0" fontId="47" fillId="11" borderId="26" xfId="0" applyFont="1" applyFill="1" applyBorder="1" applyAlignment="1">
      <alignment horizontal="left" vertical="top" wrapText="1"/>
    </xf>
    <xf numFmtId="0" fontId="47" fillId="11" borderId="27" xfId="0" applyFont="1" applyFill="1" applyBorder="1" applyAlignment="1">
      <alignment horizontal="left" vertical="top" wrapText="1"/>
    </xf>
    <xf numFmtId="0" fontId="47" fillId="11" borderId="57" xfId="0" applyFont="1" applyFill="1" applyBorder="1" applyAlignment="1">
      <alignment horizontal="left" vertical="top"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lstefanvoda.educ.md/" TargetMode="External"/><Relationship Id="rId1" Type="http://schemas.openxmlformats.org/officeDocument/2006/relationships/hyperlink" Target="mailto:ltstefanv@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P664"/>
  <sheetViews>
    <sheetView tabSelected="1" topLeftCell="A652" zoomScaleNormal="100" workbookViewId="0">
      <selection activeCell="C670" sqref="C670"/>
    </sheetView>
  </sheetViews>
  <sheetFormatPr defaultColWidth="9.109375" defaultRowHeight="12" x14ac:dyDescent="0.25"/>
  <cols>
    <col min="1" max="1" width="1.109375" style="207" customWidth="1"/>
    <col min="2" max="2" width="8.88671875" style="208" customWidth="1"/>
    <col min="3" max="8" width="5.33203125" style="208" customWidth="1"/>
    <col min="9" max="9" width="6.6640625" style="208" customWidth="1"/>
    <col min="10" max="15" width="5.33203125" style="208" customWidth="1"/>
    <col min="16" max="16" width="6.88671875" style="208" customWidth="1"/>
    <col min="17" max="18" width="6.21875" style="208" customWidth="1"/>
    <col min="19" max="23" width="5.33203125" style="208" customWidth="1"/>
    <col min="24" max="28" width="5.77734375" style="208" customWidth="1"/>
    <col min="29" max="16384" width="9.109375" style="208"/>
  </cols>
  <sheetData>
    <row r="2" spans="1:20" ht="46.2" customHeight="1" x14ac:dyDescent="0.25">
      <c r="B2" s="485" t="s">
        <v>1379</v>
      </c>
      <c r="C2" s="485"/>
      <c r="D2" s="485"/>
      <c r="E2" s="485"/>
      <c r="F2" s="485"/>
      <c r="G2" s="485"/>
      <c r="H2" s="485"/>
      <c r="I2" s="485"/>
      <c r="J2" s="485"/>
      <c r="K2" s="485"/>
      <c r="L2" s="485"/>
      <c r="M2" s="485"/>
      <c r="N2" s="485"/>
      <c r="O2" s="485"/>
      <c r="P2" s="485"/>
      <c r="Q2" s="485"/>
      <c r="R2" s="485"/>
    </row>
    <row r="3" spans="1:20" ht="15.75" customHeight="1" x14ac:dyDescent="0.25">
      <c r="B3" s="485"/>
      <c r="C3" s="485"/>
      <c r="D3" s="485"/>
      <c r="E3" s="485"/>
      <c r="F3" s="485"/>
      <c r="G3" s="485"/>
      <c r="H3" s="485"/>
      <c r="I3" s="485"/>
      <c r="J3" s="485"/>
      <c r="K3" s="485"/>
      <c r="L3" s="485"/>
      <c r="M3" s="485"/>
      <c r="N3" s="485"/>
      <c r="O3" s="485"/>
      <c r="P3" s="485"/>
      <c r="Q3" s="485"/>
      <c r="R3" s="485"/>
    </row>
    <row r="4" spans="1:20" ht="15.75" customHeight="1" x14ac:dyDescent="0.25"/>
    <row r="5" spans="1:20" s="480" customFormat="1" ht="17.25" customHeight="1" x14ac:dyDescent="0.3">
      <c r="A5" s="1101"/>
      <c r="B5" s="1075" t="s">
        <v>1184</v>
      </c>
      <c r="C5" s="1075"/>
      <c r="D5" s="1075"/>
      <c r="E5" s="1075"/>
      <c r="F5" s="1075"/>
      <c r="G5" s="1075"/>
      <c r="H5" s="1075"/>
      <c r="I5" s="1075"/>
      <c r="J5" s="1075"/>
      <c r="K5" s="1075"/>
      <c r="L5" s="1075"/>
      <c r="M5" s="1075"/>
      <c r="N5" s="1075"/>
      <c r="O5" s="1075"/>
      <c r="P5" s="1075"/>
      <c r="Q5" s="1075"/>
      <c r="R5" s="1075"/>
      <c r="S5" s="1075"/>
      <c r="T5" s="1075"/>
    </row>
    <row r="6" spans="1:20" s="480" customFormat="1" ht="17.25" customHeight="1" x14ac:dyDescent="0.3">
      <c r="A6" s="1101"/>
      <c r="B6" s="1075"/>
      <c r="C6" s="1075"/>
      <c r="D6" s="1075"/>
      <c r="E6" s="1075"/>
      <c r="F6" s="1075"/>
      <c r="G6" s="1075"/>
      <c r="H6" s="1075"/>
      <c r="I6" s="1075"/>
      <c r="J6" s="1075"/>
      <c r="K6" s="1075"/>
      <c r="L6" s="1075"/>
      <c r="M6" s="1075"/>
      <c r="N6" s="1075"/>
      <c r="O6" s="1075"/>
      <c r="P6" s="1075"/>
      <c r="Q6" s="1075"/>
      <c r="R6" s="1075"/>
      <c r="S6" s="1075"/>
      <c r="T6" s="1075"/>
    </row>
    <row r="7" spans="1:20" s="480" customFormat="1" ht="17.25" customHeight="1" x14ac:dyDescent="0.3">
      <c r="A7" s="1101"/>
      <c r="B7" s="1076" t="s">
        <v>805</v>
      </c>
      <c r="C7" s="1076"/>
      <c r="D7" s="1076"/>
      <c r="E7" s="1076"/>
      <c r="F7" s="1076"/>
      <c r="G7" s="1076"/>
      <c r="H7" s="1076"/>
      <c r="I7" s="1076"/>
      <c r="J7" s="1076"/>
      <c r="K7" s="1076"/>
      <c r="L7" s="1076"/>
      <c r="M7" s="1076"/>
      <c r="N7" s="1076"/>
      <c r="O7" s="1076"/>
      <c r="P7" s="1076"/>
      <c r="Q7" s="1076"/>
      <c r="R7" s="1076"/>
      <c r="S7" s="1076"/>
      <c r="T7" s="1076"/>
    </row>
    <row r="8" spans="1:20" s="480" customFormat="1" ht="12.6" customHeight="1" x14ac:dyDescent="0.3">
      <c r="A8" s="1101"/>
      <c r="B8" s="1076"/>
      <c r="C8" s="1076"/>
      <c r="D8" s="1076"/>
      <c r="E8" s="1076"/>
      <c r="F8" s="1076"/>
      <c r="G8" s="1076"/>
      <c r="H8" s="1076"/>
      <c r="I8" s="1076"/>
      <c r="J8" s="1076"/>
      <c r="K8" s="1076"/>
      <c r="L8" s="1076"/>
      <c r="M8" s="1076"/>
      <c r="N8" s="1076"/>
      <c r="O8" s="1076"/>
      <c r="P8" s="1076"/>
      <c r="Q8" s="1076"/>
      <c r="R8" s="1076"/>
      <c r="S8" s="1076"/>
      <c r="T8" s="1076"/>
    </row>
    <row r="9" spans="1:20" s="480" customFormat="1" ht="4.8" customHeight="1" x14ac:dyDescent="0.3">
      <c r="A9" s="1101"/>
      <c r="B9" s="479"/>
      <c r="C9" s="479"/>
      <c r="D9" s="479"/>
      <c r="E9" s="479"/>
      <c r="F9" s="479"/>
      <c r="G9" s="479"/>
      <c r="H9" s="479"/>
      <c r="I9" s="479"/>
      <c r="J9" s="479"/>
      <c r="K9" s="479"/>
      <c r="L9" s="479"/>
      <c r="M9" s="479"/>
      <c r="N9" s="479"/>
      <c r="O9" s="479"/>
      <c r="P9" s="479"/>
      <c r="Q9" s="479"/>
      <c r="R9" s="479"/>
    </row>
    <row r="10" spans="1:20" s="480" customFormat="1" ht="14.4" customHeight="1" x14ac:dyDescent="0.3">
      <c r="A10" s="1101"/>
      <c r="B10" s="1072" t="s">
        <v>0</v>
      </c>
      <c r="C10" s="1072"/>
      <c r="D10" s="1072"/>
      <c r="E10" s="1072"/>
      <c r="F10" s="1072"/>
      <c r="G10" s="1072"/>
      <c r="H10" s="1072"/>
      <c r="I10" s="1072"/>
      <c r="J10" s="1072"/>
      <c r="K10" s="1072"/>
      <c r="L10" s="1072"/>
      <c r="M10" s="1072"/>
      <c r="N10" s="1072"/>
      <c r="O10" s="1072"/>
      <c r="P10" s="1072"/>
      <c r="Q10" s="1072"/>
      <c r="R10" s="1072"/>
      <c r="S10" s="1072"/>
    </row>
    <row r="11" spans="1:20" s="480" customFormat="1" ht="13.2" customHeight="1" x14ac:dyDescent="0.3">
      <c r="A11" s="1101"/>
      <c r="B11" s="1072"/>
      <c r="C11" s="1072"/>
      <c r="D11" s="1072"/>
      <c r="E11" s="1072"/>
      <c r="F11" s="1072"/>
      <c r="G11" s="1072"/>
      <c r="H11" s="1072"/>
      <c r="I11" s="1072"/>
      <c r="J11" s="1072"/>
      <c r="K11" s="1072"/>
      <c r="L11" s="1072"/>
      <c r="M11" s="1072"/>
      <c r="N11" s="1072"/>
      <c r="O11" s="1072"/>
      <c r="P11" s="1072"/>
      <c r="Q11" s="1072"/>
      <c r="R11" s="1072"/>
      <c r="S11" s="1072"/>
    </row>
    <row r="12" spans="1:20" s="186" customFormat="1" ht="7.8" customHeight="1" thickBot="1" x14ac:dyDescent="0.3">
      <c r="A12" s="185"/>
    </row>
    <row r="13" spans="1:20" s="480" customFormat="1" ht="17.25" customHeight="1" x14ac:dyDescent="0.3">
      <c r="A13" s="1101"/>
      <c r="B13" s="1102" t="s">
        <v>140</v>
      </c>
      <c r="C13" s="1103"/>
      <c r="D13" s="1103"/>
      <c r="E13" s="1103"/>
      <c r="F13" s="1104" t="s">
        <v>302</v>
      </c>
      <c r="G13" s="1105"/>
      <c r="H13" s="1105"/>
      <c r="I13" s="1105"/>
      <c r="J13" s="1105"/>
      <c r="K13" s="1105"/>
      <c r="L13" s="1105"/>
      <c r="M13" s="1105"/>
      <c r="N13" s="1105"/>
      <c r="O13" s="1106"/>
      <c r="P13" s="1107"/>
    </row>
    <row r="14" spans="1:20" s="480" customFormat="1" ht="17.25" customHeight="1" x14ac:dyDescent="0.3">
      <c r="A14" s="1101"/>
      <c r="B14" s="1108" t="s">
        <v>1</v>
      </c>
      <c r="C14" s="1109"/>
      <c r="D14" s="1109"/>
      <c r="E14" s="1109"/>
      <c r="F14" s="1110" t="s">
        <v>1078</v>
      </c>
      <c r="G14" s="1111"/>
      <c r="H14" s="1111"/>
      <c r="I14" s="1111"/>
      <c r="J14" s="1111"/>
      <c r="K14" s="1111"/>
      <c r="L14" s="1111"/>
      <c r="M14" s="1111"/>
      <c r="N14" s="1111"/>
      <c r="O14" s="1112"/>
      <c r="P14" s="1107"/>
    </row>
    <row r="15" spans="1:20" s="480" customFormat="1" ht="17.25" customHeight="1" x14ac:dyDescent="0.3">
      <c r="A15" s="1101"/>
      <c r="B15" s="1108" t="s">
        <v>2</v>
      </c>
      <c r="C15" s="1109"/>
      <c r="D15" s="1109"/>
      <c r="E15" s="1109"/>
      <c r="F15" s="1110" t="s">
        <v>1079</v>
      </c>
      <c r="G15" s="1111"/>
      <c r="H15" s="1111"/>
      <c r="I15" s="1111"/>
      <c r="J15" s="1111"/>
      <c r="K15" s="1111"/>
      <c r="L15" s="1111"/>
      <c r="M15" s="1111"/>
      <c r="N15" s="1111"/>
      <c r="O15" s="1112"/>
      <c r="P15" s="1107"/>
    </row>
    <row r="16" spans="1:20" s="480" customFormat="1" ht="17.25" customHeight="1" x14ac:dyDescent="0.3">
      <c r="A16" s="1101"/>
      <c r="B16" s="1113" t="s">
        <v>3</v>
      </c>
      <c r="C16" s="1114"/>
      <c r="D16" s="1114"/>
      <c r="E16" s="1114"/>
      <c r="F16" s="1110" t="s">
        <v>1080</v>
      </c>
      <c r="G16" s="1111"/>
      <c r="H16" s="1111"/>
      <c r="I16" s="1111"/>
      <c r="J16" s="1111"/>
      <c r="K16" s="1111"/>
      <c r="L16" s="1111"/>
      <c r="M16" s="1111"/>
      <c r="N16" s="1111"/>
      <c r="O16" s="1112"/>
      <c r="P16" s="1107"/>
    </row>
    <row r="17" spans="1:22" s="480" customFormat="1" ht="29.4" customHeight="1" x14ac:dyDescent="0.3">
      <c r="A17" s="1101"/>
      <c r="B17" s="1113" t="s">
        <v>808</v>
      </c>
      <c r="C17" s="1114"/>
      <c r="D17" s="1114"/>
      <c r="E17" s="1114"/>
      <c r="F17" s="1110" t="s">
        <v>1081</v>
      </c>
      <c r="G17" s="1111"/>
      <c r="H17" s="1111"/>
      <c r="I17" s="1111"/>
      <c r="J17" s="1111"/>
      <c r="K17" s="1111"/>
      <c r="L17" s="1111"/>
      <c r="M17" s="1111"/>
      <c r="N17" s="1111"/>
      <c r="O17" s="1112"/>
      <c r="P17" s="1107"/>
    </row>
    <row r="18" spans="1:22" s="480" customFormat="1" ht="17.25" customHeight="1" x14ac:dyDescent="0.3">
      <c r="A18" s="1101"/>
      <c r="B18" s="1113" t="s">
        <v>94</v>
      </c>
      <c r="C18" s="1114"/>
      <c r="D18" s="1114"/>
      <c r="E18" s="1114"/>
      <c r="F18" s="1110" t="s">
        <v>418</v>
      </c>
      <c r="G18" s="1111"/>
      <c r="H18" s="1111"/>
      <c r="I18" s="1111"/>
      <c r="J18" s="1111"/>
      <c r="K18" s="1111"/>
      <c r="L18" s="1111"/>
      <c r="M18" s="1111"/>
      <c r="N18" s="1111"/>
      <c r="O18" s="1112"/>
      <c r="P18" s="1107"/>
    </row>
    <row r="19" spans="1:22" s="480" customFormat="1" ht="17.25" customHeight="1" x14ac:dyDescent="0.3">
      <c r="A19" s="1101"/>
      <c r="B19" s="1113" t="s">
        <v>792</v>
      </c>
      <c r="C19" s="1114"/>
      <c r="D19" s="1114"/>
      <c r="E19" s="1114"/>
      <c r="F19" s="1110" t="s">
        <v>405</v>
      </c>
      <c r="G19" s="1115"/>
      <c r="H19" s="1116" t="s">
        <v>321</v>
      </c>
      <c r="I19" s="1115"/>
      <c r="J19" s="1116" t="s">
        <v>408</v>
      </c>
      <c r="K19" s="1115"/>
      <c r="L19" s="1117" t="s">
        <v>326</v>
      </c>
      <c r="M19" s="1118"/>
      <c r="N19" s="1117"/>
      <c r="O19" s="1119"/>
      <c r="P19" s="1107"/>
    </row>
    <row r="20" spans="1:22" s="480" customFormat="1" ht="17.25" customHeight="1" x14ac:dyDescent="0.3">
      <c r="A20" s="1101"/>
      <c r="B20" s="1113" t="s">
        <v>4</v>
      </c>
      <c r="C20" s="1114"/>
      <c r="D20" s="1114"/>
      <c r="E20" s="1114"/>
      <c r="F20" s="1110" t="s">
        <v>1152</v>
      </c>
      <c r="G20" s="1111"/>
      <c r="H20" s="1111"/>
      <c r="I20" s="1111"/>
      <c r="J20" s="1111"/>
      <c r="K20" s="1111"/>
      <c r="L20" s="1111"/>
      <c r="M20" s="1111"/>
      <c r="N20" s="1111"/>
      <c r="O20" s="1112"/>
      <c r="P20" s="1107"/>
    </row>
    <row r="21" spans="1:22" s="480" customFormat="1" ht="17.25" customHeight="1" x14ac:dyDescent="0.3">
      <c r="A21" s="1101"/>
      <c r="B21" s="1113" t="s">
        <v>5</v>
      </c>
      <c r="C21" s="1114"/>
      <c r="D21" s="1114"/>
      <c r="E21" s="1114"/>
      <c r="F21" s="1110" t="s">
        <v>1082</v>
      </c>
      <c r="G21" s="1111"/>
      <c r="H21" s="1111"/>
      <c r="I21" s="1111"/>
      <c r="J21" s="1111"/>
      <c r="K21" s="1111"/>
      <c r="L21" s="1111"/>
      <c r="M21" s="1111"/>
      <c r="N21" s="1111"/>
      <c r="O21" s="1112"/>
      <c r="P21" s="1107"/>
    </row>
    <row r="22" spans="1:22" s="480" customFormat="1" ht="17.25" customHeight="1" x14ac:dyDescent="0.3">
      <c r="A22" s="1101"/>
      <c r="B22" s="1113" t="s">
        <v>6</v>
      </c>
      <c r="C22" s="1114"/>
      <c r="D22" s="1114"/>
      <c r="E22" s="1114"/>
      <c r="F22" s="1120" t="s">
        <v>1083</v>
      </c>
      <c r="G22" s="1111"/>
      <c r="H22" s="1111"/>
      <c r="I22" s="1111"/>
      <c r="J22" s="1111"/>
      <c r="K22" s="1111"/>
      <c r="L22" s="1111"/>
      <c r="M22" s="1111"/>
      <c r="N22" s="1111"/>
      <c r="O22" s="1112"/>
      <c r="P22" s="1107"/>
    </row>
    <row r="23" spans="1:22" s="480" customFormat="1" ht="17.25" customHeight="1" x14ac:dyDescent="0.3">
      <c r="A23" s="1101"/>
      <c r="B23" s="1108" t="s">
        <v>7</v>
      </c>
      <c r="C23" s="1109"/>
      <c r="D23" s="1109"/>
      <c r="E23" s="1109"/>
      <c r="F23" s="1120" t="s">
        <v>1084</v>
      </c>
      <c r="G23" s="1121"/>
      <c r="H23" s="1121"/>
      <c r="I23" s="1121"/>
      <c r="J23" s="1121"/>
      <c r="K23" s="1121"/>
      <c r="L23" s="1122"/>
      <c r="M23" s="1122"/>
      <c r="N23" s="1122"/>
      <c r="O23" s="1123"/>
      <c r="P23" s="1107"/>
    </row>
    <row r="24" spans="1:22" s="480" customFormat="1" ht="17.25" customHeight="1" x14ac:dyDescent="0.3">
      <c r="A24" s="1101"/>
      <c r="B24" s="1124" t="s">
        <v>8</v>
      </c>
      <c r="C24" s="1125"/>
      <c r="D24" s="1125"/>
      <c r="E24" s="1126"/>
      <c r="F24" s="1110">
        <v>1</v>
      </c>
      <c r="G24" s="1111"/>
      <c r="H24" s="1111"/>
      <c r="I24" s="1111"/>
      <c r="J24" s="1111"/>
      <c r="K24" s="1111"/>
      <c r="L24" s="1111"/>
      <c r="M24" s="1111"/>
      <c r="N24" s="1111"/>
      <c r="O24" s="1112"/>
      <c r="P24" s="1107"/>
    </row>
    <row r="25" spans="1:22" s="480" customFormat="1" ht="17.25" customHeight="1" x14ac:dyDescent="0.3">
      <c r="A25" s="1101"/>
      <c r="B25" s="1124" t="s">
        <v>9</v>
      </c>
      <c r="C25" s="1125"/>
      <c r="D25" s="1125"/>
      <c r="E25" s="1126"/>
      <c r="F25" s="1110" t="s">
        <v>338</v>
      </c>
      <c r="G25" s="1111"/>
      <c r="H25" s="1111"/>
      <c r="I25" s="1111"/>
      <c r="J25" s="1111"/>
      <c r="K25" s="1111"/>
      <c r="L25" s="1111"/>
      <c r="M25" s="1111"/>
      <c r="N25" s="1111"/>
      <c r="O25" s="1112"/>
      <c r="P25" s="1107"/>
    </row>
    <row r="26" spans="1:22" s="480" customFormat="1" ht="17.25" customHeight="1" thickBot="1" x14ac:dyDescent="0.35">
      <c r="A26" s="1101"/>
      <c r="B26" s="1127" t="s">
        <v>806</v>
      </c>
      <c r="C26" s="1128"/>
      <c r="D26" s="1128"/>
      <c r="E26" s="1129"/>
      <c r="F26" s="1130" t="s">
        <v>339</v>
      </c>
      <c r="G26" s="1131"/>
      <c r="H26" s="1131"/>
      <c r="I26" s="1131"/>
      <c r="J26" s="1131"/>
      <c r="K26" s="1131"/>
      <c r="L26" s="1131"/>
      <c r="M26" s="1131"/>
      <c r="N26" s="1131"/>
      <c r="O26" s="1132"/>
      <c r="P26" s="1107"/>
    </row>
    <row r="27" spans="1:22" ht="99" customHeight="1" x14ac:dyDescent="0.25"/>
    <row r="28" spans="1:22" ht="15" customHeight="1" x14ac:dyDescent="0.25">
      <c r="B28" s="1072" t="s">
        <v>422</v>
      </c>
      <c r="C28" s="1072"/>
      <c r="D28" s="1072"/>
      <c r="E28" s="1072"/>
      <c r="F28" s="1072"/>
      <c r="G28" s="1072"/>
      <c r="H28" s="1072"/>
      <c r="I28" s="1072"/>
      <c r="J28" s="1072"/>
      <c r="K28" s="1072"/>
      <c r="L28" s="1072"/>
      <c r="M28" s="1072"/>
      <c r="N28" s="1072"/>
      <c r="O28" s="1072"/>
      <c r="P28" s="1072"/>
      <c r="Q28" s="1072"/>
      <c r="R28" s="1072"/>
      <c r="S28" s="1072"/>
    </row>
    <row r="29" spans="1:22" ht="9" customHeight="1" x14ac:dyDescent="0.25">
      <c r="B29" s="1072"/>
      <c r="C29" s="1072"/>
      <c r="D29" s="1072"/>
      <c r="E29" s="1072"/>
      <c r="F29" s="1072"/>
      <c r="G29" s="1072"/>
      <c r="H29" s="1072"/>
      <c r="I29" s="1072"/>
      <c r="J29" s="1072"/>
      <c r="K29" s="1072"/>
      <c r="L29" s="1072"/>
      <c r="M29" s="1072"/>
      <c r="N29" s="1072"/>
      <c r="O29" s="1072"/>
      <c r="P29" s="1072"/>
      <c r="Q29" s="1072"/>
      <c r="R29" s="1072"/>
      <c r="S29" s="1072"/>
    </row>
    <row r="30" spans="1:22" ht="4.8" customHeight="1" x14ac:dyDescent="0.25"/>
    <row r="31" spans="1:22" ht="17.25" customHeight="1" x14ac:dyDescent="0.25">
      <c r="B31" s="484" t="s">
        <v>211</v>
      </c>
      <c r="C31" s="484"/>
      <c r="D31" s="484"/>
      <c r="E31" s="484"/>
      <c r="F31" s="484"/>
      <c r="G31" s="484"/>
      <c r="H31" s="209"/>
      <c r="I31" s="209"/>
      <c r="J31" s="209"/>
      <c r="K31" s="209"/>
    </row>
    <row r="32" spans="1:22" ht="6.6" customHeight="1" thickBot="1" x14ac:dyDescent="0.3">
      <c r="B32" s="180"/>
      <c r="C32" s="210"/>
      <c r="D32" s="210"/>
      <c r="E32" s="210"/>
      <c r="F32" s="210"/>
      <c r="G32" s="210"/>
      <c r="H32" s="211"/>
      <c r="I32" s="211"/>
      <c r="J32" s="209"/>
      <c r="K32" s="209"/>
      <c r="P32" s="212"/>
      <c r="Q32" s="212"/>
      <c r="R32" s="207"/>
      <c r="S32" s="207"/>
      <c r="T32" s="207"/>
      <c r="U32" s="207"/>
      <c r="V32" s="207"/>
    </row>
    <row r="33" spans="2:22" ht="29.4" customHeight="1" thickBot="1" x14ac:dyDescent="0.3">
      <c r="B33" s="853" t="s">
        <v>1185</v>
      </c>
      <c r="C33" s="1040"/>
      <c r="D33" s="1040"/>
      <c r="E33" s="1040"/>
      <c r="F33" s="1040"/>
      <c r="G33" s="854"/>
      <c r="H33" s="64">
        <v>51</v>
      </c>
      <c r="I33" s="65">
        <v>0.98699999999999999</v>
      </c>
      <c r="J33" s="853" t="s">
        <v>1192</v>
      </c>
      <c r="K33" s="1040"/>
      <c r="L33" s="1040"/>
      <c r="M33" s="1040"/>
      <c r="N33" s="1040"/>
      <c r="O33" s="854"/>
      <c r="P33" s="66">
        <v>50</v>
      </c>
      <c r="Q33" s="67">
        <v>0.96150000000000002</v>
      </c>
      <c r="R33" s="1073" t="s">
        <v>11</v>
      </c>
      <c r="S33" s="1073"/>
      <c r="T33" s="1073"/>
      <c r="U33" s="1073"/>
      <c r="V33" s="1074"/>
    </row>
    <row r="34" spans="2:22" ht="17.25" customHeight="1" x14ac:dyDescent="0.25">
      <c r="B34" s="899" t="s">
        <v>1186</v>
      </c>
      <c r="C34" s="900"/>
      <c r="D34" s="900"/>
      <c r="E34" s="900"/>
      <c r="F34" s="900"/>
      <c r="G34" s="1031"/>
      <c r="H34" s="68">
        <v>4</v>
      </c>
      <c r="I34" s="69">
        <v>7.6899999999999996E-2</v>
      </c>
      <c r="J34" s="899" t="s">
        <v>1193</v>
      </c>
      <c r="K34" s="900"/>
      <c r="L34" s="900"/>
      <c r="M34" s="900"/>
      <c r="N34" s="900"/>
      <c r="O34" s="1031"/>
      <c r="P34" s="70">
        <v>3</v>
      </c>
      <c r="Q34" s="71">
        <v>5.7599999999999998E-2</v>
      </c>
      <c r="R34" s="496" t="s">
        <v>1258</v>
      </c>
      <c r="S34" s="496"/>
      <c r="T34" s="496"/>
      <c r="U34" s="496"/>
      <c r="V34" s="497"/>
    </row>
    <row r="35" spans="2:22" ht="17.25" customHeight="1" x14ac:dyDescent="0.25">
      <c r="B35" s="899" t="s">
        <v>1187</v>
      </c>
      <c r="C35" s="900"/>
      <c r="D35" s="900"/>
      <c r="E35" s="900"/>
      <c r="F35" s="900"/>
      <c r="G35" s="1031"/>
      <c r="H35" s="68">
        <v>47</v>
      </c>
      <c r="I35" s="69">
        <v>0.90380000000000005</v>
      </c>
      <c r="J35" s="899" t="s">
        <v>1194</v>
      </c>
      <c r="K35" s="900"/>
      <c r="L35" s="900"/>
      <c r="M35" s="900"/>
      <c r="N35" s="900"/>
      <c r="O35" s="1031"/>
      <c r="P35" s="70">
        <v>47</v>
      </c>
      <c r="Q35" s="71">
        <v>0.90380000000000005</v>
      </c>
      <c r="R35" s="499"/>
      <c r="S35" s="499"/>
      <c r="T35" s="499"/>
      <c r="U35" s="499"/>
      <c r="V35" s="500"/>
    </row>
    <row r="36" spans="2:22" ht="17.25" customHeight="1" x14ac:dyDescent="0.25">
      <c r="B36" s="899" t="s">
        <v>1188</v>
      </c>
      <c r="C36" s="900"/>
      <c r="D36" s="900"/>
      <c r="E36" s="900"/>
      <c r="F36" s="900"/>
      <c r="G36" s="1031"/>
      <c r="H36" s="68">
        <v>3</v>
      </c>
      <c r="I36" s="69">
        <v>5.7599999999999998E-2</v>
      </c>
      <c r="J36" s="899" t="s">
        <v>1195</v>
      </c>
      <c r="K36" s="900"/>
      <c r="L36" s="900"/>
      <c r="M36" s="900"/>
      <c r="N36" s="900"/>
      <c r="O36" s="1031"/>
      <c r="P36" s="70">
        <v>3</v>
      </c>
      <c r="Q36" s="71">
        <v>5.7599999999999998E-2</v>
      </c>
      <c r="R36" s="499"/>
      <c r="S36" s="499"/>
      <c r="T36" s="499"/>
      <c r="U36" s="499"/>
      <c r="V36" s="500"/>
    </row>
    <row r="37" spans="2:22" ht="24" customHeight="1" x14ac:dyDescent="0.25">
      <c r="B37" s="899" t="s">
        <v>1189</v>
      </c>
      <c r="C37" s="900"/>
      <c r="D37" s="900"/>
      <c r="E37" s="900"/>
      <c r="F37" s="900"/>
      <c r="G37" s="1031"/>
      <c r="H37" s="68">
        <v>5</v>
      </c>
      <c r="I37" s="69">
        <v>9.6100000000000005E-2</v>
      </c>
      <c r="J37" s="899" t="s">
        <v>1196</v>
      </c>
      <c r="K37" s="900"/>
      <c r="L37" s="900"/>
      <c r="M37" s="900"/>
      <c r="N37" s="900"/>
      <c r="O37" s="1031"/>
      <c r="P37" s="70">
        <v>5</v>
      </c>
      <c r="Q37" s="71">
        <v>9.6100000000000005E-2</v>
      </c>
      <c r="R37" s="499"/>
      <c r="S37" s="499"/>
      <c r="T37" s="499"/>
      <c r="U37" s="499"/>
      <c r="V37" s="500"/>
    </row>
    <row r="38" spans="2:22" ht="25.2" customHeight="1" x14ac:dyDescent="0.25">
      <c r="B38" s="899" t="s">
        <v>1190</v>
      </c>
      <c r="C38" s="900"/>
      <c r="D38" s="900"/>
      <c r="E38" s="900"/>
      <c r="F38" s="900"/>
      <c r="G38" s="1031"/>
      <c r="H38" s="68">
        <v>0</v>
      </c>
      <c r="I38" s="69">
        <v>0</v>
      </c>
      <c r="J38" s="899" t="s">
        <v>1197</v>
      </c>
      <c r="K38" s="900"/>
      <c r="L38" s="900"/>
      <c r="M38" s="900"/>
      <c r="N38" s="900"/>
      <c r="O38" s="1031"/>
      <c r="P38" s="70">
        <v>0</v>
      </c>
      <c r="Q38" s="71">
        <v>0</v>
      </c>
      <c r="R38" s="499"/>
      <c r="S38" s="499"/>
      <c r="T38" s="499"/>
      <c r="U38" s="499"/>
      <c r="V38" s="500"/>
    </row>
    <row r="39" spans="2:22" ht="23.4" customHeight="1" x14ac:dyDescent="0.25">
      <c r="B39" s="899" t="s">
        <v>12</v>
      </c>
      <c r="C39" s="900"/>
      <c r="D39" s="900"/>
      <c r="E39" s="900"/>
      <c r="F39" s="900"/>
      <c r="G39" s="1031"/>
      <c r="H39" s="68">
        <v>1</v>
      </c>
      <c r="I39" s="69">
        <v>1.9199999999999998E-2</v>
      </c>
      <c r="J39" s="1071" t="s">
        <v>759</v>
      </c>
      <c r="K39" s="1071"/>
      <c r="L39" s="1071"/>
      <c r="M39" s="1071"/>
      <c r="N39" s="1071"/>
      <c r="O39" s="1071"/>
      <c r="P39" s="70">
        <v>2</v>
      </c>
      <c r="Q39" s="71">
        <v>3.8399999999999997E-2</v>
      </c>
      <c r="R39" s="499"/>
      <c r="S39" s="499"/>
      <c r="T39" s="499"/>
      <c r="U39" s="499"/>
      <c r="V39" s="500"/>
    </row>
    <row r="40" spans="2:22" ht="22.2" customHeight="1" thickBot="1" x14ac:dyDescent="0.3">
      <c r="B40" s="1025" t="s">
        <v>1191</v>
      </c>
      <c r="C40" s="1026"/>
      <c r="D40" s="1026"/>
      <c r="E40" s="1026"/>
      <c r="F40" s="1026"/>
      <c r="G40" s="1027"/>
      <c r="H40" s="72">
        <v>1</v>
      </c>
      <c r="I40" s="73">
        <v>1.9199999999999998E-2</v>
      </c>
      <c r="J40" s="1025" t="s">
        <v>1198</v>
      </c>
      <c r="K40" s="1026"/>
      <c r="L40" s="1026"/>
      <c r="M40" s="1026"/>
      <c r="N40" s="1026"/>
      <c r="O40" s="1027"/>
      <c r="P40" s="74">
        <v>2</v>
      </c>
      <c r="Q40" s="75">
        <v>3.8399999999999997E-2</v>
      </c>
      <c r="R40" s="502"/>
      <c r="S40" s="502"/>
      <c r="T40" s="502"/>
      <c r="U40" s="502"/>
      <c r="V40" s="503"/>
    </row>
    <row r="41" spans="2:22" ht="4.2" customHeight="1" x14ac:dyDescent="0.25">
      <c r="L41" s="213"/>
    </row>
    <row r="42" spans="2:22" ht="17.25" customHeight="1" x14ac:dyDescent="0.25">
      <c r="B42" s="484" t="s">
        <v>212</v>
      </c>
      <c r="C42" s="484"/>
      <c r="D42" s="484"/>
      <c r="E42" s="484"/>
      <c r="F42" s="484"/>
      <c r="G42" s="484"/>
      <c r="J42" s="214"/>
      <c r="L42" s="214"/>
    </row>
    <row r="43" spans="2:22" ht="6" customHeight="1" thickBot="1" x14ac:dyDescent="0.3">
      <c r="B43" s="215"/>
      <c r="C43" s="215"/>
      <c r="D43" s="215"/>
      <c r="E43" s="215"/>
      <c r="F43" s="215"/>
      <c r="G43" s="215"/>
    </row>
    <row r="44" spans="2:22" ht="17.25" customHeight="1" x14ac:dyDescent="0.25">
      <c r="B44" s="1053" t="s">
        <v>210</v>
      </c>
      <c r="C44" s="1054"/>
      <c r="D44" s="1054"/>
      <c r="E44" s="1054"/>
      <c r="F44" s="1054"/>
      <c r="G44" s="1055"/>
      <c r="H44" s="1065" t="s">
        <v>758</v>
      </c>
      <c r="I44" s="1066"/>
      <c r="K44" s="559" t="s">
        <v>203</v>
      </c>
      <c r="L44" s="560"/>
      <c r="M44" s="561"/>
      <c r="N44" s="561" t="s">
        <v>204</v>
      </c>
      <c r="O44" s="593" t="s">
        <v>449</v>
      </c>
      <c r="P44" s="559" t="s">
        <v>450</v>
      </c>
      <c r="Q44" s="560"/>
      <c r="R44" s="561"/>
      <c r="S44" s="561" t="s">
        <v>453</v>
      </c>
      <c r="T44" s="561" t="s">
        <v>1061</v>
      </c>
      <c r="U44" s="76"/>
      <c r="V44" s="76"/>
    </row>
    <row r="45" spans="2:22" ht="17.25" customHeight="1" x14ac:dyDescent="0.25">
      <c r="B45" s="1056"/>
      <c r="C45" s="1057"/>
      <c r="D45" s="1057"/>
      <c r="E45" s="1057"/>
      <c r="F45" s="1057"/>
      <c r="G45" s="1058"/>
      <c r="H45" s="1067"/>
      <c r="I45" s="1068"/>
      <c r="K45" s="562"/>
      <c r="L45" s="563"/>
      <c r="M45" s="564"/>
      <c r="N45" s="564"/>
      <c r="O45" s="594"/>
      <c r="P45" s="562"/>
      <c r="Q45" s="563"/>
      <c r="R45" s="564"/>
      <c r="S45" s="564"/>
      <c r="T45" s="564"/>
      <c r="U45" s="76"/>
      <c r="V45" s="76"/>
    </row>
    <row r="46" spans="2:22" ht="17.25" customHeight="1" x14ac:dyDescent="0.25">
      <c r="B46" s="1059"/>
      <c r="C46" s="1060"/>
      <c r="D46" s="1060"/>
      <c r="E46" s="1060"/>
      <c r="F46" s="1060"/>
      <c r="G46" s="1061"/>
      <c r="H46" s="1069"/>
      <c r="I46" s="1070"/>
      <c r="K46" s="562"/>
      <c r="L46" s="563"/>
      <c r="M46" s="564"/>
      <c r="N46" s="564"/>
      <c r="O46" s="594"/>
      <c r="P46" s="714"/>
      <c r="Q46" s="715"/>
      <c r="R46" s="716"/>
      <c r="S46" s="564"/>
      <c r="T46" s="564"/>
      <c r="U46" s="76"/>
      <c r="V46" s="76"/>
    </row>
    <row r="47" spans="2:22" ht="22.8" customHeight="1" thickBot="1" x14ac:dyDescent="0.3">
      <c r="B47" s="1062"/>
      <c r="C47" s="1063"/>
      <c r="D47" s="1063"/>
      <c r="E47" s="1063"/>
      <c r="F47" s="1063"/>
      <c r="G47" s="1064"/>
      <c r="H47" s="77" t="s">
        <v>270</v>
      </c>
      <c r="I47" s="78" t="s">
        <v>238</v>
      </c>
      <c r="K47" s="562"/>
      <c r="L47" s="563"/>
      <c r="M47" s="564"/>
      <c r="N47" s="564"/>
      <c r="O47" s="594"/>
      <c r="P47" s="79" t="s">
        <v>208</v>
      </c>
      <c r="Q47" s="80" t="s">
        <v>834</v>
      </c>
      <c r="R47" s="81" t="s">
        <v>205</v>
      </c>
      <c r="S47" s="564"/>
      <c r="T47" s="564"/>
      <c r="U47" s="76"/>
      <c r="V47" s="76"/>
    </row>
    <row r="48" spans="2:22" ht="21" customHeight="1" thickBot="1" x14ac:dyDescent="0.3">
      <c r="B48" s="1050" t="s">
        <v>445</v>
      </c>
      <c r="C48" s="1051"/>
      <c r="D48" s="1051"/>
      <c r="E48" s="1051"/>
      <c r="F48" s="1051"/>
      <c r="G48" s="1052"/>
      <c r="H48" s="82">
        <v>38</v>
      </c>
      <c r="I48" s="83">
        <v>0.76</v>
      </c>
      <c r="J48" s="216"/>
      <c r="K48" s="812" t="s">
        <v>354</v>
      </c>
      <c r="L48" s="812"/>
      <c r="M48" s="813"/>
      <c r="N48" s="68">
        <v>7</v>
      </c>
      <c r="O48" s="84">
        <v>7</v>
      </c>
      <c r="P48" s="70">
        <v>1</v>
      </c>
      <c r="Q48" s="85">
        <v>1</v>
      </c>
      <c r="R48" s="86">
        <v>2</v>
      </c>
      <c r="S48" s="68">
        <v>0</v>
      </c>
      <c r="T48" s="84">
        <v>0</v>
      </c>
      <c r="U48" s="217"/>
      <c r="V48" s="217"/>
    </row>
    <row r="49" spans="2:22" ht="22.8" customHeight="1" x14ac:dyDescent="0.25">
      <c r="B49" s="1044" t="s">
        <v>1361</v>
      </c>
      <c r="C49" s="1045"/>
      <c r="D49" s="1045"/>
      <c r="E49" s="1045"/>
      <c r="F49" s="1045"/>
      <c r="G49" s="1046"/>
      <c r="H49" s="66">
        <v>0</v>
      </c>
      <c r="I49" s="87">
        <v>0</v>
      </c>
      <c r="J49" s="216"/>
      <c r="K49" s="812" t="s">
        <v>369</v>
      </c>
      <c r="L49" s="812"/>
      <c r="M49" s="813"/>
      <c r="N49" s="68">
        <v>2</v>
      </c>
      <c r="O49" s="84">
        <v>2</v>
      </c>
      <c r="P49" s="70">
        <v>1</v>
      </c>
      <c r="Q49" s="85">
        <v>0</v>
      </c>
      <c r="R49" s="86">
        <v>0</v>
      </c>
      <c r="S49" s="68">
        <v>0</v>
      </c>
      <c r="T49" s="84">
        <v>0</v>
      </c>
      <c r="U49" s="217"/>
      <c r="V49" s="217"/>
    </row>
    <row r="50" spans="2:22" ht="22.2" customHeight="1" x14ac:dyDescent="0.25">
      <c r="B50" s="1034" t="s">
        <v>1360</v>
      </c>
      <c r="C50" s="1035"/>
      <c r="D50" s="1035"/>
      <c r="E50" s="1035"/>
      <c r="F50" s="1035"/>
      <c r="G50" s="1036"/>
      <c r="H50" s="70">
        <v>9</v>
      </c>
      <c r="I50" s="71">
        <v>0.18</v>
      </c>
      <c r="J50" s="216"/>
      <c r="K50" s="812" t="s">
        <v>363</v>
      </c>
      <c r="L50" s="812"/>
      <c r="M50" s="813"/>
      <c r="N50" s="68">
        <v>4</v>
      </c>
      <c r="O50" s="84">
        <v>4</v>
      </c>
      <c r="P50" s="70">
        <v>1</v>
      </c>
      <c r="Q50" s="85">
        <v>1</v>
      </c>
      <c r="R50" s="86">
        <v>1</v>
      </c>
      <c r="S50" s="68">
        <v>0</v>
      </c>
      <c r="T50" s="84">
        <v>0</v>
      </c>
      <c r="U50" s="217"/>
      <c r="V50" s="217"/>
    </row>
    <row r="51" spans="2:22" ht="22.8" customHeight="1" x14ac:dyDescent="0.25">
      <c r="B51" s="1034" t="s">
        <v>1359</v>
      </c>
      <c r="C51" s="1035"/>
      <c r="D51" s="1035"/>
      <c r="E51" s="1035"/>
      <c r="F51" s="1035"/>
      <c r="G51" s="1036"/>
      <c r="H51" s="70">
        <v>17</v>
      </c>
      <c r="I51" s="71">
        <v>0.34</v>
      </c>
      <c r="J51" s="216"/>
      <c r="K51" s="812" t="s">
        <v>362</v>
      </c>
      <c r="L51" s="812"/>
      <c r="M51" s="813"/>
      <c r="N51" s="68">
        <v>4</v>
      </c>
      <c r="O51" s="84">
        <v>4</v>
      </c>
      <c r="P51" s="70">
        <v>0</v>
      </c>
      <c r="Q51" s="85">
        <v>0</v>
      </c>
      <c r="R51" s="86">
        <v>3</v>
      </c>
      <c r="S51" s="68">
        <v>0</v>
      </c>
      <c r="T51" s="84">
        <v>0</v>
      </c>
      <c r="U51" s="217"/>
      <c r="V51" s="217"/>
    </row>
    <row r="52" spans="2:22" ht="22.2" customHeight="1" x14ac:dyDescent="0.25">
      <c r="B52" s="1034" t="s">
        <v>1357</v>
      </c>
      <c r="C52" s="1035"/>
      <c r="D52" s="1035"/>
      <c r="E52" s="1035"/>
      <c r="F52" s="1035"/>
      <c r="G52" s="1036"/>
      <c r="H52" s="70">
        <v>12</v>
      </c>
      <c r="I52" s="71">
        <v>0.24</v>
      </c>
      <c r="J52" s="216"/>
      <c r="K52" s="812" t="s">
        <v>447</v>
      </c>
      <c r="L52" s="812"/>
      <c r="M52" s="813"/>
      <c r="N52" s="68">
        <v>2</v>
      </c>
      <c r="O52" s="84">
        <v>2</v>
      </c>
      <c r="P52" s="70">
        <v>0</v>
      </c>
      <c r="Q52" s="85">
        <v>1</v>
      </c>
      <c r="R52" s="86">
        <v>1</v>
      </c>
      <c r="S52" s="68">
        <v>0</v>
      </c>
      <c r="T52" s="84">
        <v>0</v>
      </c>
      <c r="U52" s="217"/>
      <c r="V52" s="217"/>
    </row>
    <row r="53" spans="2:22" ht="15.6" customHeight="1" x14ac:dyDescent="0.25">
      <c r="B53" s="1034" t="s">
        <v>1358</v>
      </c>
      <c r="C53" s="1035"/>
      <c r="D53" s="1035"/>
      <c r="E53" s="1035"/>
      <c r="F53" s="1035"/>
      <c r="G53" s="1036"/>
      <c r="H53" s="70">
        <v>0</v>
      </c>
      <c r="I53" s="71">
        <v>0</v>
      </c>
      <c r="J53" s="216"/>
      <c r="K53" s="812" t="s">
        <v>93</v>
      </c>
      <c r="L53" s="812"/>
      <c r="M53" s="813"/>
      <c r="N53" s="68">
        <v>7</v>
      </c>
      <c r="O53" s="84">
        <v>7</v>
      </c>
      <c r="P53" s="70">
        <v>0</v>
      </c>
      <c r="Q53" s="85">
        <v>2</v>
      </c>
      <c r="R53" s="86">
        <v>4</v>
      </c>
      <c r="S53" s="68">
        <v>0</v>
      </c>
      <c r="T53" s="84">
        <v>0</v>
      </c>
      <c r="U53" s="217"/>
      <c r="V53" s="217"/>
    </row>
    <row r="54" spans="2:22" ht="16.2" customHeight="1" thickBot="1" x14ac:dyDescent="0.3">
      <c r="B54" s="1037" t="s">
        <v>1356</v>
      </c>
      <c r="C54" s="1038"/>
      <c r="D54" s="1038"/>
      <c r="E54" s="1038"/>
      <c r="F54" s="1038"/>
      <c r="G54" s="1039"/>
      <c r="H54" s="88">
        <v>0</v>
      </c>
      <c r="I54" s="75">
        <v>0</v>
      </c>
      <c r="J54" s="216"/>
      <c r="K54" s="811" t="s">
        <v>247</v>
      </c>
      <c r="L54" s="812"/>
      <c r="M54" s="813"/>
      <c r="N54" s="68">
        <v>1</v>
      </c>
      <c r="O54" s="84">
        <v>1</v>
      </c>
      <c r="P54" s="70">
        <v>0</v>
      </c>
      <c r="Q54" s="85">
        <v>0</v>
      </c>
      <c r="R54" s="86">
        <v>0</v>
      </c>
      <c r="S54" s="68">
        <v>0</v>
      </c>
      <c r="T54" s="84">
        <v>0</v>
      </c>
      <c r="U54" s="217"/>
      <c r="V54" s="217"/>
    </row>
    <row r="55" spans="2:22" ht="22.2" customHeight="1" x14ac:dyDescent="0.25">
      <c r="B55" s="1047" t="s">
        <v>1355</v>
      </c>
      <c r="C55" s="1048"/>
      <c r="D55" s="1048"/>
      <c r="E55" s="1048"/>
      <c r="F55" s="1048"/>
      <c r="G55" s="1049"/>
      <c r="H55" s="66">
        <v>4</v>
      </c>
      <c r="I55" s="87">
        <v>0.08</v>
      </c>
      <c r="J55" s="216"/>
      <c r="K55" s="812" t="s">
        <v>15</v>
      </c>
      <c r="L55" s="812"/>
      <c r="M55" s="813"/>
      <c r="N55" s="68">
        <v>3</v>
      </c>
      <c r="O55" s="84">
        <v>3</v>
      </c>
      <c r="P55" s="70">
        <v>0</v>
      </c>
      <c r="Q55" s="85">
        <v>0</v>
      </c>
      <c r="R55" s="86">
        <v>2</v>
      </c>
      <c r="S55" s="68">
        <v>0</v>
      </c>
      <c r="T55" s="84">
        <v>0</v>
      </c>
      <c r="U55" s="217"/>
      <c r="V55" s="217"/>
    </row>
    <row r="56" spans="2:22" ht="13.2" customHeight="1" x14ac:dyDescent="0.25">
      <c r="B56" s="1034" t="s">
        <v>1353</v>
      </c>
      <c r="C56" s="1035"/>
      <c r="D56" s="1035"/>
      <c r="E56" s="1035"/>
      <c r="F56" s="1035"/>
      <c r="G56" s="1036"/>
      <c r="H56" s="70">
        <v>6</v>
      </c>
      <c r="I56" s="71">
        <v>0.12</v>
      </c>
      <c r="J56" s="216"/>
      <c r="K56" s="812" t="s">
        <v>95</v>
      </c>
      <c r="L56" s="812"/>
      <c r="M56" s="813"/>
      <c r="N56" s="68">
        <v>4</v>
      </c>
      <c r="O56" s="84">
        <v>4</v>
      </c>
      <c r="P56" s="70">
        <v>0</v>
      </c>
      <c r="Q56" s="85">
        <v>0</v>
      </c>
      <c r="R56" s="86">
        <v>4</v>
      </c>
      <c r="S56" s="68">
        <v>0</v>
      </c>
      <c r="T56" s="84">
        <v>0</v>
      </c>
      <c r="U56" s="217"/>
      <c r="V56" s="217"/>
    </row>
    <row r="57" spans="2:22" ht="12.6" customHeight="1" x14ac:dyDescent="0.25">
      <c r="B57" s="1034" t="s">
        <v>1352</v>
      </c>
      <c r="C57" s="1035"/>
      <c r="D57" s="1035"/>
      <c r="E57" s="1035"/>
      <c r="F57" s="1035"/>
      <c r="G57" s="1036"/>
      <c r="H57" s="89">
        <v>18</v>
      </c>
      <c r="I57" s="71">
        <v>0.36</v>
      </c>
      <c r="J57" s="216"/>
      <c r="K57" s="812" t="s">
        <v>16</v>
      </c>
      <c r="L57" s="812"/>
      <c r="M57" s="813"/>
      <c r="N57" s="68">
        <v>2</v>
      </c>
      <c r="O57" s="84">
        <v>2</v>
      </c>
      <c r="P57" s="70">
        <v>1</v>
      </c>
      <c r="Q57" s="85">
        <v>0</v>
      </c>
      <c r="R57" s="86">
        <v>1</v>
      </c>
      <c r="S57" s="68">
        <v>0</v>
      </c>
      <c r="T57" s="84">
        <v>0</v>
      </c>
      <c r="U57" s="217"/>
      <c r="V57" s="217"/>
    </row>
    <row r="58" spans="2:22" ht="13.8" customHeight="1" thickBot="1" x14ac:dyDescent="0.3">
      <c r="B58" s="1041" t="s">
        <v>1351</v>
      </c>
      <c r="C58" s="1042"/>
      <c r="D58" s="1042"/>
      <c r="E58" s="1042"/>
      <c r="F58" s="1042"/>
      <c r="G58" s="1043"/>
      <c r="H58" s="82">
        <v>10</v>
      </c>
      <c r="I58" s="90">
        <v>0.2</v>
      </c>
      <c r="J58" s="216"/>
      <c r="K58" s="812" t="s">
        <v>17</v>
      </c>
      <c r="L58" s="812"/>
      <c r="M58" s="813"/>
      <c r="N58" s="68">
        <v>2</v>
      </c>
      <c r="O58" s="84">
        <v>2</v>
      </c>
      <c r="P58" s="70">
        <v>0</v>
      </c>
      <c r="Q58" s="85">
        <v>1</v>
      </c>
      <c r="R58" s="86">
        <v>1</v>
      </c>
      <c r="S58" s="68">
        <v>0</v>
      </c>
      <c r="T58" s="84">
        <v>0</v>
      </c>
      <c r="U58" s="217"/>
      <c r="V58" s="217"/>
    </row>
    <row r="59" spans="2:22" ht="24" customHeight="1" x14ac:dyDescent="0.25">
      <c r="B59" s="1044" t="s">
        <v>1350</v>
      </c>
      <c r="C59" s="1045"/>
      <c r="D59" s="1045"/>
      <c r="E59" s="1045"/>
      <c r="F59" s="1045"/>
      <c r="G59" s="1046"/>
      <c r="H59" s="66">
        <v>16</v>
      </c>
      <c r="I59" s="87">
        <v>0.32</v>
      </c>
      <c r="J59" s="216"/>
      <c r="K59" s="812" t="s">
        <v>356</v>
      </c>
      <c r="L59" s="812"/>
      <c r="M59" s="813"/>
      <c r="N59" s="68">
        <v>5</v>
      </c>
      <c r="O59" s="84">
        <v>5</v>
      </c>
      <c r="P59" s="70">
        <v>1</v>
      </c>
      <c r="Q59" s="85">
        <v>0</v>
      </c>
      <c r="R59" s="86">
        <v>3</v>
      </c>
      <c r="S59" s="68">
        <v>0</v>
      </c>
      <c r="T59" s="84">
        <v>0</v>
      </c>
      <c r="U59" s="217"/>
      <c r="V59" s="217"/>
    </row>
    <row r="60" spans="2:22" ht="23.4" customHeight="1" x14ac:dyDescent="0.25">
      <c r="B60" s="1034" t="s">
        <v>1349</v>
      </c>
      <c r="C60" s="1035"/>
      <c r="D60" s="1035"/>
      <c r="E60" s="1035"/>
      <c r="F60" s="1035"/>
      <c r="G60" s="1036"/>
      <c r="H60" s="70">
        <v>5</v>
      </c>
      <c r="I60" s="71">
        <v>0.1</v>
      </c>
      <c r="J60" s="216"/>
      <c r="K60" s="812" t="s">
        <v>19</v>
      </c>
      <c r="L60" s="812"/>
      <c r="M60" s="813"/>
      <c r="N60" s="68">
        <v>4</v>
      </c>
      <c r="O60" s="84">
        <v>4</v>
      </c>
      <c r="P60" s="70">
        <v>0</v>
      </c>
      <c r="Q60" s="85">
        <v>1</v>
      </c>
      <c r="R60" s="86">
        <v>1</v>
      </c>
      <c r="S60" s="68">
        <v>0</v>
      </c>
      <c r="T60" s="84">
        <v>0</v>
      </c>
      <c r="U60" s="217"/>
      <c r="V60" s="217"/>
    </row>
    <row r="61" spans="2:22" ht="33" customHeight="1" thickBot="1" x14ac:dyDescent="0.3">
      <c r="B61" s="1037" t="s">
        <v>1354</v>
      </c>
      <c r="C61" s="1038"/>
      <c r="D61" s="1038"/>
      <c r="E61" s="1038"/>
      <c r="F61" s="1038"/>
      <c r="G61" s="1039"/>
      <c r="H61" s="88">
        <v>17</v>
      </c>
      <c r="I61" s="75">
        <v>0.34</v>
      </c>
      <c r="J61" s="216"/>
      <c r="K61" s="812" t="s">
        <v>1260</v>
      </c>
      <c r="L61" s="812"/>
      <c r="M61" s="813"/>
      <c r="N61" s="68">
        <v>3</v>
      </c>
      <c r="O61" s="84">
        <v>3</v>
      </c>
      <c r="P61" s="70">
        <v>0</v>
      </c>
      <c r="Q61" s="85">
        <v>0</v>
      </c>
      <c r="R61" s="86">
        <v>2</v>
      </c>
      <c r="S61" s="68">
        <v>0</v>
      </c>
      <c r="T61" s="84">
        <v>0</v>
      </c>
      <c r="U61" s="217"/>
      <c r="V61" s="217"/>
    </row>
    <row r="62" spans="2:22" ht="17.25" customHeight="1" x14ac:dyDescent="0.25">
      <c r="B62" s="853" t="s">
        <v>829</v>
      </c>
      <c r="C62" s="1040"/>
      <c r="D62" s="1040"/>
      <c r="E62" s="1040"/>
      <c r="F62" s="1040"/>
      <c r="G62" s="854"/>
      <c r="H62" s="66">
        <v>0</v>
      </c>
      <c r="I62" s="71">
        <v>0</v>
      </c>
      <c r="J62" s="216"/>
      <c r="K62" s="812" t="s">
        <v>371</v>
      </c>
      <c r="L62" s="812"/>
      <c r="M62" s="813"/>
      <c r="N62" s="68">
        <v>1</v>
      </c>
      <c r="O62" s="84">
        <v>1</v>
      </c>
      <c r="P62" s="70">
        <v>0</v>
      </c>
      <c r="Q62" s="85">
        <v>0</v>
      </c>
      <c r="R62" s="86">
        <v>0</v>
      </c>
      <c r="S62" s="68">
        <v>0</v>
      </c>
      <c r="T62" s="84">
        <v>0</v>
      </c>
      <c r="U62" s="217"/>
      <c r="V62" s="217"/>
    </row>
    <row r="63" spans="2:22" ht="15.6" customHeight="1" x14ac:dyDescent="0.25">
      <c r="B63" s="899" t="s">
        <v>830</v>
      </c>
      <c r="C63" s="900"/>
      <c r="D63" s="900"/>
      <c r="E63" s="900"/>
      <c r="F63" s="900"/>
      <c r="G63" s="1031"/>
      <c r="H63" s="70">
        <v>37</v>
      </c>
      <c r="I63" s="71">
        <v>0.74</v>
      </c>
      <c r="J63" s="216"/>
      <c r="K63" s="812" t="s">
        <v>359</v>
      </c>
      <c r="L63" s="812"/>
      <c r="M63" s="813"/>
      <c r="N63" s="68">
        <v>1</v>
      </c>
      <c r="O63" s="84">
        <v>1</v>
      </c>
      <c r="P63" s="70">
        <v>0</v>
      </c>
      <c r="Q63" s="85">
        <v>1</v>
      </c>
      <c r="R63" s="86">
        <v>0</v>
      </c>
      <c r="S63" s="68">
        <v>0</v>
      </c>
      <c r="T63" s="84">
        <v>0</v>
      </c>
      <c r="U63" s="217"/>
      <c r="V63" s="217"/>
    </row>
    <row r="64" spans="2:22" ht="15.6" customHeight="1" x14ac:dyDescent="0.25">
      <c r="B64" s="899" t="s">
        <v>18</v>
      </c>
      <c r="C64" s="900"/>
      <c r="D64" s="900"/>
      <c r="E64" s="900"/>
      <c r="F64" s="900"/>
      <c r="G64" s="1031"/>
      <c r="H64" s="70">
        <v>1</v>
      </c>
      <c r="I64" s="71">
        <v>0.02</v>
      </c>
      <c r="J64" s="216"/>
      <c r="K64" s="812" t="s">
        <v>370</v>
      </c>
      <c r="L64" s="812"/>
      <c r="M64" s="813"/>
      <c r="N64" s="68">
        <v>2</v>
      </c>
      <c r="O64" s="84">
        <v>2</v>
      </c>
      <c r="P64" s="70">
        <v>0</v>
      </c>
      <c r="Q64" s="85">
        <v>0</v>
      </c>
      <c r="R64" s="86">
        <v>1</v>
      </c>
      <c r="S64" s="68">
        <v>0</v>
      </c>
      <c r="T64" s="84">
        <v>0</v>
      </c>
      <c r="U64" s="217"/>
      <c r="V64" s="217"/>
    </row>
    <row r="65" spans="2:23" ht="17.25" customHeight="1" x14ac:dyDescent="0.25">
      <c r="B65" s="899" t="s">
        <v>20</v>
      </c>
      <c r="C65" s="900"/>
      <c r="D65" s="900"/>
      <c r="E65" s="900"/>
      <c r="F65" s="900"/>
      <c r="G65" s="1031"/>
      <c r="H65" s="70">
        <v>0</v>
      </c>
      <c r="I65" s="71">
        <v>0</v>
      </c>
      <c r="J65" s="216"/>
      <c r="K65" s="812" t="s">
        <v>1155</v>
      </c>
      <c r="L65" s="812"/>
      <c r="M65" s="813"/>
      <c r="N65" s="68">
        <v>3</v>
      </c>
      <c r="O65" s="84">
        <v>3</v>
      </c>
      <c r="P65" s="70">
        <v>0</v>
      </c>
      <c r="Q65" s="85">
        <v>1</v>
      </c>
      <c r="R65" s="86">
        <v>1</v>
      </c>
      <c r="S65" s="68">
        <v>0</v>
      </c>
      <c r="T65" s="84">
        <v>0</v>
      </c>
      <c r="U65" s="217"/>
      <c r="V65" s="217"/>
    </row>
    <row r="66" spans="2:23" ht="16.2" customHeight="1" x14ac:dyDescent="0.25">
      <c r="B66" s="899" t="s">
        <v>21</v>
      </c>
      <c r="C66" s="900"/>
      <c r="D66" s="900"/>
      <c r="E66" s="900"/>
      <c r="F66" s="900"/>
      <c r="G66" s="1031"/>
      <c r="H66" s="70">
        <v>12</v>
      </c>
      <c r="I66" s="71">
        <v>0.24</v>
      </c>
      <c r="J66" s="216"/>
      <c r="K66" s="812" t="s">
        <v>1261</v>
      </c>
      <c r="L66" s="812"/>
      <c r="M66" s="813"/>
      <c r="N66" s="68">
        <v>16</v>
      </c>
      <c r="O66" s="84">
        <v>16</v>
      </c>
      <c r="P66" s="70">
        <v>2</v>
      </c>
      <c r="Q66" s="85">
        <v>2</v>
      </c>
      <c r="R66" s="86">
        <v>8</v>
      </c>
      <c r="S66" s="68">
        <v>0</v>
      </c>
      <c r="T66" s="84">
        <v>0</v>
      </c>
      <c r="U66" s="217"/>
      <c r="V66" s="217"/>
    </row>
    <row r="67" spans="2:23" ht="13.2" customHeight="1" x14ac:dyDescent="0.25">
      <c r="B67" s="605" t="s">
        <v>209</v>
      </c>
      <c r="C67" s="606"/>
      <c r="D67" s="606"/>
      <c r="E67" s="606"/>
      <c r="F67" s="606"/>
      <c r="G67" s="607"/>
      <c r="H67" s="70">
        <v>12.57</v>
      </c>
      <c r="I67" s="86"/>
      <c r="J67" s="216"/>
      <c r="K67" s="1032"/>
      <c r="L67" s="1032"/>
      <c r="M67" s="1033"/>
      <c r="N67" s="68"/>
      <c r="O67" s="84"/>
      <c r="P67" s="70"/>
      <c r="Q67" s="85"/>
      <c r="R67" s="86"/>
      <c r="S67" s="68"/>
      <c r="T67" s="84"/>
      <c r="U67" s="217"/>
      <c r="V67" s="217"/>
    </row>
    <row r="68" spans="2:23" ht="13.2" customHeight="1" x14ac:dyDescent="0.25">
      <c r="B68" s="530" t="s">
        <v>915</v>
      </c>
      <c r="C68" s="531"/>
      <c r="D68" s="531"/>
      <c r="E68" s="531"/>
      <c r="F68" s="531"/>
      <c r="G68" s="532"/>
      <c r="H68" s="70">
        <v>12.74</v>
      </c>
      <c r="I68" s="86"/>
      <c r="J68" s="216"/>
      <c r="K68" s="1032"/>
      <c r="L68" s="1032"/>
      <c r="M68" s="1033"/>
      <c r="N68" s="68"/>
      <c r="O68" s="84"/>
      <c r="P68" s="70"/>
      <c r="Q68" s="85"/>
      <c r="R68" s="86"/>
      <c r="S68" s="68"/>
      <c r="T68" s="84"/>
      <c r="U68" s="217"/>
      <c r="V68" s="217"/>
    </row>
    <row r="69" spans="2:23" ht="17.25" customHeight="1" thickBot="1" x14ac:dyDescent="0.3">
      <c r="B69" s="1025" t="s">
        <v>1259</v>
      </c>
      <c r="C69" s="1026"/>
      <c r="D69" s="1026"/>
      <c r="E69" s="1026"/>
      <c r="F69" s="1026"/>
      <c r="G69" s="1027"/>
      <c r="H69" s="88">
        <v>11.9</v>
      </c>
      <c r="I69" s="91"/>
      <c r="J69" s="216"/>
      <c r="K69" s="1028"/>
      <c r="L69" s="1028"/>
      <c r="M69" s="1029"/>
      <c r="N69" s="72"/>
      <c r="O69" s="92"/>
      <c r="P69" s="74"/>
      <c r="Q69" s="93"/>
      <c r="R69" s="91"/>
      <c r="S69" s="72"/>
      <c r="T69" s="92"/>
      <c r="U69" s="217"/>
      <c r="V69" s="217"/>
    </row>
    <row r="70" spans="2:23" ht="6.6" customHeight="1" x14ac:dyDescent="0.25"/>
    <row r="71" spans="2:23" ht="17.25" customHeight="1" thickBot="1" x14ac:dyDescent="0.3">
      <c r="B71" s="722" t="s">
        <v>559</v>
      </c>
      <c r="C71" s="722"/>
      <c r="D71" s="722"/>
      <c r="W71" s="214"/>
    </row>
    <row r="72" spans="2:23" ht="17.25" customHeight="1" x14ac:dyDescent="0.25">
      <c r="B72" s="723" t="s">
        <v>1380</v>
      </c>
      <c r="C72" s="724"/>
      <c r="D72" s="724"/>
      <c r="E72" s="724"/>
      <c r="F72" s="724"/>
      <c r="G72" s="724"/>
      <c r="H72" s="724"/>
      <c r="I72" s="724"/>
      <c r="J72" s="724"/>
      <c r="K72" s="724"/>
      <c r="L72" s="724"/>
      <c r="M72" s="724"/>
      <c r="N72" s="724"/>
      <c r="O72" s="724"/>
      <c r="P72" s="724"/>
      <c r="Q72" s="724"/>
      <c r="R72" s="725"/>
    </row>
    <row r="73" spans="2:23" ht="17.25" customHeight="1" x14ac:dyDescent="0.25">
      <c r="B73" s="726"/>
      <c r="C73" s="727"/>
      <c r="D73" s="727"/>
      <c r="E73" s="727"/>
      <c r="F73" s="727"/>
      <c r="G73" s="727"/>
      <c r="H73" s="727"/>
      <c r="I73" s="727"/>
      <c r="J73" s="727"/>
      <c r="K73" s="727"/>
      <c r="L73" s="727"/>
      <c r="M73" s="727"/>
      <c r="N73" s="727"/>
      <c r="O73" s="727"/>
      <c r="P73" s="727"/>
      <c r="Q73" s="727"/>
      <c r="R73" s="728"/>
    </row>
    <row r="74" spans="2:23" ht="17.25" customHeight="1" x14ac:dyDescent="0.25">
      <c r="B74" s="726"/>
      <c r="C74" s="727"/>
      <c r="D74" s="727"/>
      <c r="E74" s="727"/>
      <c r="F74" s="727"/>
      <c r="G74" s="727"/>
      <c r="H74" s="727"/>
      <c r="I74" s="727"/>
      <c r="J74" s="727"/>
      <c r="K74" s="727"/>
      <c r="L74" s="727"/>
      <c r="M74" s="727"/>
      <c r="N74" s="727"/>
      <c r="O74" s="727"/>
      <c r="P74" s="727"/>
      <c r="Q74" s="727"/>
      <c r="R74" s="728"/>
    </row>
    <row r="75" spans="2:23" ht="17.25" customHeight="1" x14ac:dyDescent="0.25">
      <c r="B75" s="726"/>
      <c r="C75" s="727"/>
      <c r="D75" s="727"/>
      <c r="E75" s="727"/>
      <c r="F75" s="727"/>
      <c r="G75" s="727"/>
      <c r="H75" s="727"/>
      <c r="I75" s="727"/>
      <c r="J75" s="727"/>
      <c r="K75" s="727"/>
      <c r="L75" s="727"/>
      <c r="M75" s="727"/>
      <c r="N75" s="727"/>
      <c r="O75" s="727"/>
      <c r="P75" s="727"/>
      <c r="Q75" s="727"/>
      <c r="R75" s="728"/>
    </row>
    <row r="76" spans="2:23" ht="10.8" customHeight="1" x14ac:dyDescent="0.25">
      <c r="B76" s="726"/>
      <c r="C76" s="727"/>
      <c r="D76" s="727"/>
      <c r="E76" s="727"/>
      <c r="F76" s="727"/>
      <c r="G76" s="727"/>
      <c r="H76" s="727"/>
      <c r="I76" s="727"/>
      <c r="J76" s="727"/>
      <c r="K76" s="727"/>
      <c r="L76" s="727"/>
      <c r="M76" s="727"/>
      <c r="N76" s="727"/>
      <c r="O76" s="727"/>
      <c r="P76" s="727"/>
      <c r="Q76" s="727"/>
      <c r="R76" s="728"/>
    </row>
    <row r="77" spans="2:23" ht="7.8" customHeight="1" thickBot="1" x14ac:dyDescent="0.3">
      <c r="B77" s="729"/>
      <c r="C77" s="730"/>
      <c r="D77" s="730"/>
      <c r="E77" s="730"/>
      <c r="F77" s="730"/>
      <c r="G77" s="730"/>
      <c r="H77" s="730"/>
      <c r="I77" s="730"/>
      <c r="J77" s="730"/>
      <c r="K77" s="730"/>
      <c r="L77" s="730"/>
      <c r="M77" s="730"/>
      <c r="N77" s="730"/>
      <c r="O77" s="730"/>
      <c r="P77" s="730"/>
      <c r="Q77" s="730"/>
      <c r="R77" s="731"/>
    </row>
    <row r="78" spans="2:23" ht="5.4" customHeight="1" x14ac:dyDescent="0.25">
      <c r="B78" s="1030"/>
      <c r="C78" s="1030"/>
      <c r="D78" s="1030"/>
      <c r="E78" s="1030"/>
      <c r="F78" s="1030"/>
      <c r="G78" s="1030"/>
      <c r="H78" s="1030"/>
      <c r="I78" s="1030"/>
      <c r="J78" s="1030"/>
      <c r="K78" s="1030"/>
      <c r="L78" s="1030"/>
      <c r="M78" s="1030"/>
      <c r="N78" s="1030"/>
      <c r="O78" s="1030"/>
      <c r="P78" s="1030"/>
      <c r="Q78" s="1030"/>
      <c r="R78" s="1030"/>
    </row>
    <row r="79" spans="2:23" ht="17.25" customHeight="1" x14ac:dyDescent="0.25">
      <c r="B79" s="484" t="s">
        <v>213</v>
      </c>
      <c r="C79" s="484"/>
      <c r="D79" s="484"/>
      <c r="E79" s="484"/>
      <c r="F79" s="484"/>
      <c r="G79" s="484"/>
    </row>
    <row r="80" spans="2:23" ht="7.2" customHeight="1" thickBot="1" x14ac:dyDescent="0.3"/>
    <row r="81" spans="1:39" ht="17.25" customHeight="1" x14ac:dyDescent="0.25">
      <c r="B81" s="559" t="s">
        <v>141</v>
      </c>
      <c r="C81" s="560"/>
      <c r="D81" s="560"/>
      <c r="E81" s="560"/>
      <c r="F81" s="561"/>
      <c r="G81" s="560" t="s">
        <v>142</v>
      </c>
      <c r="H81" s="560"/>
      <c r="I81" s="559" t="s">
        <v>174</v>
      </c>
      <c r="J81" s="561"/>
      <c r="L81" s="559" t="s">
        <v>141</v>
      </c>
      <c r="M81" s="560"/>
      <c r="N81" s="560"/>
      <c r="O81" s="560"/>
      <c r="P81" s="561"/>
      <c r="Q81" s="559" t="s">
        <v>142</v>
      </c>
      <c r="R81" s="561"/>
      <c r="S81" s="559" t="s">
        <v>174</v>
      </c>
      <c r="T81" s="561"/>
    </row>
    <row r="82" spans="1:39" ht="21.6" customHeight="1" thickBot="1" x14ac:dyDescent="0.3">
      <c r="B82" s="565"/>
      <c r="C82" s="566"/>
      <c r="D82" s="566"/>
      <c r="E82" s="566"/>
      <c r="F82" s="567"/>
      <c r="G82" s="566"/>
      <c r="H82" s="566"/>
      <c r="I82" s="565"/>
      <c r="J82" s="567"/>
      <c r="L82" s="565"/>
      <c r="M82" s="566"/>
      <c r="N82" s="566"/>
      <c r="O82" s="566"/>
      <c r="P82" s="567"/>
      <c r="Q82" s="565"/>
      <c r="R82" s="567"/>
      <c r="S82" s="565"/>
      <c r="T82" s="567"/>
    </row>
    <row r="83" spans="1:39" s="214" customFormat="1" ht="13.05" customHeight="1" x14ac:dyDescent="0.25">
      <c r="A83" s="218"/>
      <c r="B83" s="707" t="s">
        <v>1085</v>
      </c>
      <c r="C83" s="712"/>
      <c r="D83" s="712"/>
      <c r="E83" s="712"/>
      <c r="F83" s="713"/>
      <c r="G83" s="1017">
        <v>1</v>
      </c>
      <c r="H83" s="1018"/>
      <c r="I83" s="1019">
        <v>1</v>
      </c>
      <c r="J83" s="1020"/>
      <c r="L83" s="219" t="s">
        <v>1086</v>
      </c>
      <c r="M83" s="145"/>
      <c r="N83" s="145"/>
      <c r="O83" s="145"/>
      <c r="P83" s="146"/>
      <c r="Q83" s="1021">
        <v>3</v>
      </c>
      <c r="R83" s="1022"/>
      <c r="S83" s="1023">
        <v>3</v>
      </c>
      <c r="T83" s="1024"/>
    </row>
    <row r="84" spans="1:39" s="214" customFormat="1" ht="13.05" customHeight="1" x14ac:dyDescent="0.25">
      <c r="A84" s="218"/>
      <c r="B84" s="761" t="s">
        <v>1087</v>
      </c>
      <c r="C84" s="762"/>
      <c r="D84" s="762"/>
      <c r="E84" s="762"/>
      <c r="F84" s="763"/>
      <c r="G84" s="679">
        <v>1.5</v>
      </c>
      <c r="H84" s="1016"/>
      <c r="I84" s="1014">
        <v>1</v>
      </c>
      <c r="J84" s="1015"/>
      <c r="L84" s="486" t="s">
        <v>1088</v>
      </c>
      <c r="M84" s="487"/>
      <c r="N84" s="487"/>
      <c r="O84" s="487"/>
      <c r="P84" s="488"/>
      <c r="Q84" s="1012">
        <v>3</v>
      </c>
      <c r="R84" s="1013"/>
      <c r="S84" s="1014">
        <v>3</v>
      </c>
      <c r="T84" s="1015"/>
    </row>
    <row r="85" spans="1:39" s="214" customFormat="1" ht="13.05" customHeight="1" x14ac:dyDescent="0.25">
      <c r="A85" s="218"/>
      <c r="B85" s="761" t="s">
        <v>1089</v>
      </c>
      <c r="C85" s="762"/>
      <c r="D85" s="762"/>
      <c r="E85" s="762"/>
      <c r="F85" s="763"/>
      <c r="G85" s="679">
        <v>1</v>
      </c>
      <c r="H85" s="1016"/>
      <c r="I85" s="1014">
        <v>1</v>
      </c>
      <c r="J85" s="1015"/>
      <c r="L85" s="486" t="s">
        <v>1090</v>
      </c>
      <c r="M85" s="487"/>
      <c r="N85" s="487"/>
      <c r="O85" s="487"/>
      <c r="P85" s="488"/>
      <c r="Q85" s="1012">
        <v>1</v>
      </c>
      <c r="R85" s="1013"/>
      <c r="S85" s="1014">
        <v>1</v>
      </c>
      <c r="T85" s="1015"/>
    </row>
    <row r="86" spans="1:39" s="214" customFormat="1" ht="13.05" customHeight="1" x14ac:dyDescent="0.25">
      <c r="A86" s="218"/>
      <c r="B86" s="761" t="s">
        <v>1091</v>
      </c>
      <c r="C86" s="762"/>
      <c r="D86" s="762"/>
      <c r="E86" s="762"/>
      <c r="F86" s="763"/>
      <c r="G86" s="679">
        <v>0.5</v>
      </c>
      <c r="H86" s="1016"/>
      <c r="I86" s="1014">
        <v>1</v>
      </c>
      <c r="J86" s="1015"/>
      <c r="L86" s="486"/>
      <c r="M86" s="487"/>
      <c r="N86" s="487"/>
      <c r="O86" s="487"/>
      <c r="P86" s="488"/>
      <c r="Q86" s="1012"/>
      <c r="R86" s="1013"/>
      <c r="S86" s="1014"/>
      <c r="T86" s="1015"/>
    </row>
    <row r="87" spans="1:39" s="214" customFormat="1" ht="13.05" customHeight="1" x14ac:dyDescent="0.25">
      <c r="A87" s="218"/>
      <c r="B87" s="761" t="s">
        <v>1092</v>
      </c>
      <c r="C87" s="762"/>
      <c r="D87" s="762"/>
      <c r="E87" s="762"/>
      <c r="F87" s="763"/>
      <c r="G87" s="679">
        <v>1</v>
      </c>
      <c r="H87" s="1016"/>
      <c r="I87" s="1014">
        <v>1</v>
      </c>
      <c r="J87" s="1015"/>
      <c r="L87" s="486"/>
      <c r="M87" s="487"/>
      <c r="N87" s="487"/>
      <c r="O87" s="487"/>
      <c r="P87" s="488"/>
      <c r="Q87" s="1012"/>
      <c r="R87" s="1013"/>
      <c r="S87" s="1014"/>
      <c r="T87" s="1015"/>
    </row>
    <row r="88" spans="1:39" s="214" customFormat="1" ht="13.05" customHeight="1" x14ac:dyDescent="0.25">
      <c r="A88" s="218"/>
      <c r="B88" s="761" t="s">
        <v>1093</v>
      </c>
      <c r="C88" s="762"/>
      <c r="D88" s="762"/>
      <c r="E88" s="762"/>
      <c r="F88" s="763"/>
      <c r="G88" s="679">
        <v>1</v>
      </c>
      <c r="H88" s="1016"/>
      <c r="I88" s="1014">
        <v>1</v>
      </c>
      <c r="J88" s="1015"/>
      <c r="L88" s="486"/>
      <c r="M88" s="487"/>
      <c r="N88" s="487"/>
      <c r="O88" s="487"/>
      <c r="P88" s="488"/>
      <c r="Q88" s="1012"/>
      <c r="R88" s="1013"/>
      <c r="S88" s="1014"/>
      <c r="T88" s="1015"/>
    </row>
    <row r="89" spans="1:39" s="214" customFormat="1" ht="13.05" customHeight="1" x14ac:dyDescent="0.25">
      <c r="A89" s="218"/>
      <c r="B89" s="761" t="s">
        <v>1094</v>
      </c>
      <c r="C89" s="762"/>
      <c r="D89" s="762"/>
      <c r="E89" s="762"/>
      <c r="F89" s="763"/>
      <c r="G89" s="679">
        <v>1.25</v>
      </c>
      <c r="H89" s="1016"/>
      <c r="I89" s="1014">
        <v>1</v>
      </c>
      <c r="J89" s="1015"/>
      <c r="L89" s="219"/>
      <c r="M89" s="145"/>
      <c r="N89" s="145"/>
      <c r="O89" s="145"/>
      <c r="P89" s="146"/>
      <c r="Q89" s="220"/>
      <c r="R89" s="221"/>
      <c r="S89" s="222"/>
      <c r="T89" s="223"/>
    </row>
    <row r="90" spans="1:39" s="214" customFormat="1" ht="13.05" customHeight="1" x14ac:dyDescent="0.25">
      <c r="A90" s="218"/>
      <c r="B90" s="761" t="s">
        <v>1095</v>
      </c>
      <c r="C90" s="762"/>
      <c r="D90" s="762"/>
      <c r="E90" s="762"/>
      <c r="F90" s="763"/>
      <c r="G90" s="679" t="s">
        <v>1347</v>
      </c>
      <c r="H90" s="1016"/>
      <c r="I90" s="1014" t="s">
        <v>1213</v>
      </c>
      <c r="J90" s="1015"/>
      <c r="L90" s="219"/>
      <c r="M90" s="145"/>
      <c r="N90" s="145"/>
      <c r="O90" s="145"/>
      <c r="P90" s="146"/>
      <c r="Q90" s="220"/>
      <c r="R90" s="221"/>
      <c r="S90" s="222"/>
      <c r="T90" s="223"/>
    </row>
    <row r="91" spans="1:39" s="214" customFormat="1" ht="13.05" customHeight="1" x14ac:dyDescent="0.25">
      <c r="A91" s="218"/>
      <c r="B91" s="761" t="s">
        <v>1096</v>
      </c>
      <c r="C91" s="762"/>
      <c r="D91" s="762"/>
      <c r="E91" s="762"/>
      <c r="F91" s="763"/>
      <c r="G91" s="679" t="s">
        <v>1348</v>
      </c>
      <c r="H91" s="1016"/>
      <c r="I91" s="1014">
        <v>1</v>
      </c>
      <c r="J91" s="1015"/>
      <c r="L91" s="486"/>
      <c r="M91" s="487"/>
      <c r="N91" s="487"/>
      <c r="O91" s="487"/>
      <c r="P91" s="488"/>
      <c r="Q91" s="1012"/>
      <c r="R91" s="1013"/>
      <c r="S91" s="1014"/>
      <c r="T91" s="1015"/>
    </row>
    <row r="92" spans="1:39" s="214" customFormat="1" ht="24.6" customHeight="1" x14ac:dyDescent="0.25">
      <c r="A92" s="218"/>
      <c r="B92" s="486" t="s">
        <v>1097</v>
      </c>
      <c r="C92" s="487"/>
      <c r="D92" s="487"/>
      <c r="E92" s="487"/>
      <c r="F92" s="488"/>
      <c r="G92" s="1012">
        <v>2.25</v>
      </c>
      <c r="H92" s="1013"/>
      <c r="I92" s="1014">
        <v>3</v>
      </c>
      <c r="J92" s="1015"/>
      <c r="L92" s="486"/>
      <c r="M92" s="487"/>
      <c r="N92" s="487"/>
      <c r="O92" s="487"/>
      <c r="P92" s="488"/>
      <c r="Q92" s="1012"/>
      <c r="R92" s="1013"/>
      <c r="S92" s="1014"/>
      <c r="T92" s="1015"/>
    </row>
    <row r="93" spans="1:39" s="214" customFormat="1" ht="13.05" customHeight="1" x14ac:dyDescent="0.25">
      <c r="A93" s="218"/>
      <c r="B93" s="486" t="s">
        <v>1098</v>
      </c>
      <c r="C93" s="487"/>
      <c r="D93" s="487"/>
      <c r="E93" s="487"/>
      <c r="F93" s="488"/>
      <c r="G93" s="1012">
        <v>0.5</v>
      </c>
      <c r="H93" s="1013"/>
      <c r="I93" s="1014">
        <v>1</v>
      </c>
      <c r="J93" s="1015"/>
      <c r="L93" s="486"/>
      <c r="M93" s="487"/>
      <c r="N93" s="487"/>
      <c r="O93" s="487"/>
      <c r="P93" s="488"/>
      <c r="Q93" s="1012"/>
      <c r="R93" s="1013"/>
      <c r="S93" s="1014"/>
      <c r="T93" s="1015"/>
    </row>
    <row r="94" spans="1:39" s="214" customFormat="1" ht="13.05" customHeight="1" x14ac:dyDescent="0.25">
      <c r="A94" s="218"/>
      <c r="B94" s="486" t="s">
        <v>1182</v>
      </c>
      <c r="C94" s="487"/>
      <c r="D94" s="487"/>
      <c r="E94" s="487"/>
      <c r="F94" s="488"/>
      <c r="G94" s="1012">
        <v>0.5</v>
      </c>
      <c r="H94" s="1013"/>
      <c r="I94" s="1014">
        <v>1</v>
      </c>
      <c r="J94" s="1015"/>
      <c r="L94" s="224"/>
      <c r="M94" s="147"/>
      <c r="N94" s="147"/>
      <c r="O94" s="147"/>
      <c r="P94" s="225"/>
      <c r="Q94" s="226"/>
      <c r="R94" s="166"/>
      <c r="S94" s="227"/>
      <c r="T94" s="228"/>
    </row>
    <row r="95" spans="1:39" s="214" customFormat="1" ht="13.05" customHeight="1" x14ac:dyDescent="0.25">
      <c r="A95" s="218"/>
      <c r="B95" s="486" t="s">
        <v>1181</v>
      </c>
      <c r="C95" s="487"/>
      <c r="D95" s="487"/>
      <c r="E95" s="487"/>
      <c r="F95" s="488"/>
      <c r="G95" s="1012">
        <v>0.5</v>
      </c>
      <c r="H95" s="1013"/>
      <c r="I95" s="1014">
        <v>1</v>
      </c>
      <c r="J95" s="1015"/>
      <c r="L95" s="224"/>
      <c r="M95" s="147"/>
      <c r="N95" s="147"/>
      <c r="O95" s="147"/>
      <c r="P95" s="225"/>
      <c r="Q95" s="226"/>
      <c r="R95" s="166"/>
      <c r="S95" s="227"/>
      <c r="T95" s="228"/>
    </row>
    <row r="96" spans="1:39" s="212" customFormat="1" ht="13.05" customHeight="1" thickBot="1" x14ac:dyDescent="0.3">
      <c r="A96" s="229"/>
      <c r="B96" s="692" t="s">
        <v>1099</v>
      </c>
      <c r="C96" s="693"/>
      <c r="D96" s="693"/>
      <c r="E96" s="693"/>
      <c r="F96" s="694"/>
      <c r="G96" s="1005">
        <v>0.75</v>
      </c>
      <c r="H96" s="1006"/>
      <c r="I96" s="1007">
        <v>1</v>
      </c>
      <c r="J96" s="1008"/>
      <c r="L96" s="1009"/>
      <c r="M96" s="591"/>
      <c r="N96" s="591"/>
      <c r="O96" s="591"/>
      <c r="P96" s="592"/>
      <c r="Q96" s="1010"/>
      <c r="R96" s="1011"/>
      <c r="S96" s="1007"/>
      <c r="T96" s="1008"/>
      <c r="U96" s="214"/>
      <c r="V96" s="214"/>
      <c r="W96" s="214"/>
      <c r="X96" s="214"/>
      <c r="Y96" s="214"/>
      <c r="Z96" s="214"/>
      <c r="AA96" s="214"/>
      <c r="AB96" s="214"/>
      <c r="AC96" s="214"/>
      <c r="AD96" s="214"/>
      <c r="AE96" s="214"/>
      <c r="AF96" s="214"/>
      <c r="AG96" s="214"/>
      <c r="AH96" s="214"/>
      <c r="AI96" s="214"/>
      <c r="AJ96" s="214"/>
      <c r="AK96" s="214"/>
      <c r="AL96" s="214"/>
      <c r="AM96" s="214"/>
    </row>
    <row r="97" spans="2:19" ht="9.6" customHeight="1" x14ac:dyDescent="0.25"/>
    <row r="98" spans="2:19" ht="17.25" customHeight="1" x14ac:dyDescent="0.25">
      <c r="B98" s="484" t="s">
        <v>214</v>
      </c>
      <c r="C98" s="484"/>
      <c r="D98" s="484"/>
      <c r="E98" s="484"/>
      <c r="F98" s="484"/>
      <c r="G98" s="484"/>
      <c r="H98" s="484"/>
    </row>
    <row r="99" spans="2:19" ht="7.2" customHeight="1" thickBot="1" x14ac:dyDescent="0.3">
      <c r="B99" s="180"/>
      <c r="C99" s="180"/>
      <c r="D99" s="180"/>
      <c r="E99" s="180"/>
      <c r="F99" s="180"/>
      <c r="G99" s="180"/>
    </row>
    <row r="100" spans="2:19" ht="17.25" customHeight="1" x14ac:dyDescent="0.25">
      <c r="B100" s="593" t="s">
        <v>23</v>
      </c>
      <c r="C100" s="593" t="s">
        <v>215</v>
      </c>
      <c r="D100" s="593" t="s">
        <v>216</v>
      </c>
      <c r="E100" s="593" t="s">
        <v>217</v>
      </c>
      <c r="F100" s="593" t="s">
        <v>218</v>
      </c>
      <c r="G100" s="593" t="s">
        <v>217</v>
      </c>
      <c r="H100" s="593" t="s">
        <v>395</v>
      </c>
      <c r="I100" s="559" t="s">
        <v>217</v>
      </c>
      <c r="J100" s="521" t="s">
        <v>221</v>
      </c>
      <c r="K100" s="522"/>
      <c r="L100" s="521" t="s">
        <v>222</v>
      </c>
      <c r="M100" s="522"/>
      <c r="N100" s="521" t="s">
        <v>223</v>
      </c>
      <c r="O100" s="522"/>
      <c r="P100" s="521" t="s">
        <v>224</v>
      </c>
      <c r="Q100" s="522"/>
      <c r="R100" s="521" t="s">
        <v>225</v>
      </c>
      <c r="S100" s="522"/>
    </row>
    <row r="101" spans="2:19" ht="17.25" customHeight="1" x14ac:dyDescent="0.25">
      <c r="B101" s="594"/>
      <c r="C101" s="594"/>
      <c r="D101" s="594"/>
      <c r="E101" s="594"/>
      <c r="F101" s="594"/>
      <c r="G101" s="594"/>
      <c r="H101" s="594"/>
      <c r="I101" s="562"/>
      <c r="J101" s="523" t="s">
        <v>219</v>
      </c>
      <c r="K101" s="524" t="s">
        <v>220</v>
      </c>
      <c r="L101" s="523" t="s">
        <v>219</v>
      </c>
      <c r="M101" s="524" t="s">
        <v>220</v>
      </c>
      <c r="N101" s="523" t="s">
        <v>219</v>
      </c>
      <c r="O101" s="524" t="s">
        <v>220</v>
      </c>
      <c r="P101" s="523" t="s">
        <v>219</v>
      </c>
      <c r="Q101" s="524" t="s">
        <v>220</v>
      </c>
      <c r="R101" s="523" t="s">
        <v>219</v>
      </c>
      <c r="S101" s="524" t="s">
        <v>220</v>
      </c>
    </row>
    <row r="102" spans="2:19" ht="17.25" customHeight="1" x14ac:dyDescent="0.25">
      <c r="B102" s="594"/>
      <c r="C102" s="594"/>
      <c r="D102" s="594"/>
      <c r="E102" s="594"/>
      <c r="F102" s="594"/>
      <c r="G102" s="594"/>
      <c r="H102" s="594"/>
      <c r="I102" s="562"/>
      <c r="J102" s="523"/>
      <c r="K102" s="524"/>
      <c r="L102" s="523"/>
      <c r="M102" s="524"/>
      <c r="N102" s="523"/>
      <c r="O102" s="524"/>
      <c r="P102" s="523"/>
      <c r="Q102" s="524"/>
      <c r="R102" s="523"/>
      <c r="S102" s="524"/>
    </row>
    <row r="103" spans="2:19" ht="27" customHeight="1" thickBot="1" x14ac:dyDescent="0.3">
      <c r="B103" s="595"/>
      <c r="C103" s="594"/>
      <c r="D103" s="595"/>
      <c r="E103" s="595"/>
      <c r="F103" s="595"/>
      <c r="G103" s="595"/>
      <c r="H103" s="595"/>
      <c r="I103" s="565"/>
      <c r="J103" s="525"/>
      <c r="K103" s="526"/>
      <c r="L103" s="525"/>
      <c r="M103" s="526"/>
      <c r="N103" s="525"/>
      <c r="O103" s="526"/>
      <c r="P103" s="525"/>
      <c r="Q103" s="526"/>
      <c r="R103" s="525"/>
      <c r="S103" s="526"/>
    </row>
    <row r="104" spans="2:19" ht="15" customHeight="1" x14ac:dyDescent="0.25">
      <c r="B104" s="187" t="s">
        <v>634</v>
      </c>
      <c r="C104" s="230">
        <f>SUM(D104,F104,H104)</f>
        <v>597</v>
      </c>
      <c r="D104" s="223"/>
      <c r="E104" s="231"/>
      <c r="F104" s="231">
        <v>365</v>
      </c>
      <c r="G104" s="231">
        <v>11</v>
      </c>
      <c r="H104" s="231">
        <v>232</v>
      </c>
      <c r="I104" s="222"/>
      <c r="J104" s="232"/>
      <c r="K104" s="233"/>
      <c r="L104" s="232"/>
      <c r="M104" s="233"/>
      <c r="N104" s="232"/>
      <c r="O104" s="233"/>
      <c r="P104" s="232"/>
      <c r="Q104" s="233"/>
      <c r="R104" s="232">
        <v>3</v>
      </c>
      <c r="S104" s="234">
        <v>80</v>
      </c>
    </row>
    <row r="105" spans="2:19" ht="15" customHeight="1" thickBot="1" x14ac:dyDescent="0.3">
      <c r="B105" s="235" t="s">
        <v>757</v>
      </c>
      <c r="C105" s="231">
        <f>SUM(D105,F105,H105)</f>
        <v>566</v>
      </c>
      <c r="D105" s="228"/>
      <c r="E105" s="236"/>
      <c r="F105" s="236">
        <v>357</v>
      </c>
      <c r="G105" s="236">
        <v>10</v>
      </c>
      <c r="H105" s="236">
        <v>209</v>
      </c>
      <c r="I105" s="227"/>
      <c r="J105" s="99"/>
      <c r="K105" s="193"/>
      <c r="L105" s="99"/>
      <c r="M105" s="193"/>
      <c r="N105" s="99"/>
      <c r="O105" s="193"/>
      <c r="P105" s="99"/>
      <c r="Q105" s="193"/>
      <c r="R105" s="99">
        <v>3</v>
      </c>
      <c r="S105" s="191">
        <v>83</v>
      </c>
    </row>
    <row r="106" spans="2:19" ht="15" customHeight="1" x14ac:dyDescent="0.25">
      <c r="B106" s="237" t="s">
        <v>916</v>
      </c>
      <c r="C106" s="231">
        <f>SUM(D106,F106,H106)</f>
        <v>595</v>
      </c>
      <c r="D106" s="228"/>
      <c r="E106" s="236"/>
      <c r="F106" s="236">
        <v>360</v>
      </c>
      <c r="G106" s="236">
        <v>10</v>
      </c>
      <c r="H106" s="236">
        <v>235</v>
      </c>
      <c r="I106" s="227">
        <v>1</v>
      </c>
      <c r="J106" s="99"/>
      <c r="K106" s="193"/>
      <c r="L106" s="99"/>
      <c r="M106" s="193"/>
      <c r="N106" s="99"/>
      <c r="O106" s="193"/>
      <c r="P106" s="99"/>
      <c r="Q106" s="193"/>
      <c r="R106" s="99">
        <v>3</v>
      </c>
      <c r="S106" s="191">
        <v>77</v>
      </c>
    </row>
    <row r="107" spans="2:19" ht="15" customHeight="1" thickBot="1" x14ac:dyDescent="0.3">
      <c r="B107" s="194" t="s">
        <v>917</v>
      </c>
      <c r="C107" s="231">
        <f>SUM(D107,F107,H107)</f>
        <v>586</v>
      </c>
      <c r="D107" s="223"/>
      <c r="E107" s="231"/>
      <c r="F107" s="231">
        <v>357</v>
      </c>
      <c r="G107" s="231">
        <v>10</v>
      </c>
      <c r="H107" s="231">
        <v>229</v>
      </c>
      <c r="I107" s="222">
        <v>1</v>
      </c>
      <c r="J107" s="99"/>
      <c r="K107" s="193"/>
      <c r="L107" s="99"/>
      <c r="M107" s="193"/>
      <c r="N107" s="99"/>
      <c r="O107" s="193"/>
      <c r="P107" s="99"/>
      <c r="Q107" s="193"/>
      <c r="R107" s="99">
        <v>3</v>
      </c>
      <c r="S107" s="191">
        <v>72</v>
      </c>
    </row>
    <row r="108" spans="2:19" ht="15" customHeight="1" x14ac:dyDescent="0.25">
      <c r="B108" s="238">
        <v>43353</v>
      </c>
      <c r="C108" s="239">
        <v>620</v>
      </c>
      <c r="D108" s="240"/>
      <c r="E108" s="241"/>
      <c r="F108" s="241">
        <v>366</v>
      </c>
      <c r="G108" s="241">
        <v>14</v>
      </c>
      <c r="H108" s="241">
        <v>254</v>
      </c>
      <c r="I108" s="242">
        <v>2</v>
      </c>
      <c r="J108" s="232"/>
      <c r="K108" s="233"/>
      <c r="L108" s="232"/>
      <c r="M108" s="233"/>
      <c r="N108" s="232"/>
      <c r="O108" s="233"/>
      <c r="P108" s="232"/>
      <c r="Q108" s="233"/>
      <c r="R108" s="232">
        <v>3</v>
      </c>
      <c r="S108" s="234">
        <v>85</v>
      </c>
    </row>
    <row r="109" spans="2:19" ht="15" customHeight="1" thickBot="1" x14ac:dyDescent="0.3">
      <c r="B109" s="243">
        <v>43616</v>
      </c>
      <c r="C109" s="244">
        <v>595</v>
      </c>
      <c r="D109" s="245"/>
      <c r="E109" s="244"/>
      <c r="F109" s="244">
        <v>362</v>
      </c>
      <c r="G109" s="244">
        <v>20</v>
      </c>
      <c r="H109" s="244">
        <v>233</v>
      </c>
      <c r="I109" s="246">
        <v>2</v>
      </c>
      <c r="J109" s="247"/>
      <c r="K109" s="248"/>
      <c r="L109" s="247"/>
      <c r="M109" s="248"/>
      <c r="N109" s="247"/>
      <c r="O109" s="248"/>
      <c r="P109" s="247"/>
      <c r="Q109" s="248"/>
      <c r="R109" s="247">
        <v>3</v>
      </c>
      <c r="S109" s="249">
        <v>83</v>
      </c>
    </row>
    <row r="110" spans="2:19" ht="5.4" customHeight="1" thickBot="1" x14ac:dyDescent="0.3">
      <c r="B110" s="250"/>
      <c r="C110" s="251"/>
      <c r="D110" s="251"/>
      <c r="E110" s="251"/>
      <c r="F110" s="251"/>
      <c r="G110" s="251"/>
      <c r="H110" s="251"/>
      <c r="I110" s="251"/>
      <c r="J110" s="251"/>
      <c r="K110" s="251"/>
      <c r="L110" s="251"/>
      <c r="M110" s="251"/>
      <c r="N110" s="251"/>
      <c r="O110" s="251"/>
      <c r="P110" s="251"/>
      <c r="Q110" s="251"/>
      <c r="R110" s="251"/>
      <c r="S110" s="252"/>
    </row>
    <row r="111" spans="2:19" ht="17.25" customHeight="1" x14ac:dyDescent="0.25">
      <c r="B111" s="521" t="s">
        <v>226</v>
      </c>
      <c r="C111" s="522"/>
      <c r="D111" s="521" t="s">
        <v>227</v>
      </c>
      <c r="E111" s="522"/>
      <c r="F111" s="521" t="s">
        <v>228</v>
      </c>
      <c r="G111" s="522"/>
      <c r="H111" s="521" t="s">
        <v>229</v>
      </c>
      <c r="I111" s="522"/>
      <c r="J111" s="521" t="s">
        <v>230</v>
      </c>
      <c r="K111" s="522"/>
      <c r="L111" s="521" t="s">
        <v>231</v>
      </c>
      <c r="M111" s="522"/>
      <c r="N111" s="521" t="s">
        <v>232</v>
      </c>
      <c r="O111" s="553"/>
      <c r="P111" s="521" t="s">
        <v>24</v>
      </c>
      <c r="Q111" s="701"/>
      <c r="R111" s="701"/>
      <c r="S111" s="522"/>
    </row>
    <row r="112" spans="2:19" ht="17.25" customHeight="1" x14ac:dyDescent="0.25">
      <c r="B112" s="523" t="s">
        <v>219</v>
      </c>
      <c r="C112" s="524" t="s">
        <v>220</v>
      </c>
      <c r="D112" s="523" t="s">
        <v>219</v>
      </c>
      <c r="E112" s="524" t="s">
        <v>220</v>
      </c>
      <c r="F112" s="523" t="s">
        <v>219</v>
      </c>
      <c r="G112" s="524" t="s">
        <v>220</v>
      </c>
      <c r="H112" s="523" t="s">
        <v>219</v>
      </c>
      <c r="I112" s="524" t="s">
        <v>220</v>
      </c>
      <c r="J112" s="523" t="s">
        <v>219</v>
      </c>
      <c r="K112" s="524" t="s">
        <v>220</v>
      </c>
      <c r="L112" s="523" t="s">
        <v>219</v>
      </c>
      <c r="M112" s="524" t="s">
        <v>220</v>
      </c>
      <c r="N112" s="523" t="s">
        <v>219</v>
      </c>
      <c r="O112" s="555" t="s">
        <v>220</v>
      </c>
      <c r="P112" s="523"/>
      <c r="Q112" s="702"/>
      <c r="R112" s="702"/>
      <c r="S112" s="524"/>
    </row>
    <row r="113" spans="2:20" ht="17.25" customHeight="1" x14ac:dyDescent="0.25">
      <c r="B113" s="558"/>
      <c r="C113" s="509"/>
      <c r="D113" s="558"/>
      <c r="E113" s="509"/>
      <c r="F113" s="558"/>
      <c r="G113" s="509"/>
      <c r="H113" s="558"/>
      <c r="I113" s="509"/>
      <c r="J113" s="558"/>
      <c r="K113" s="509"/>
      <c r="L113" s="558"/>
      <c r="M113" s="509"/>
      <c r="N113" s="558"/>
      <c r="O113" s="557"/>
      <c r="P113" s="523" t="s">
        <v>155</v>
      </c>
      <c r="Q113" s="702" t="s">
        <v>476</v>
      </c>
      <c r="R113" s="702" t="s">
        <v>171</v>
      </c>
      <c r="S113" s="524" t="s">
        <v>172</v>
      </c>
    </row>
    <row r="114" spans="2:20" ht="17.25" customHeight="1" x14ac:dyDescent="0.25">
      <c r="B114" s="558"/>
      <c r="C114" s="509"/>
      <c r="D114" s="558"/>
      <c r="E114" s="509"/>
      <c r="F114" s="558"/>
      <c r="G114" s="509"/>
      <c r="H114" s="558"/>
      <c r="I114" s="509"/>
      <c r="J114" s="558"/>
      <c r="K114" s="509"/>
      <c r="L114" s="558"/>
      <c r="M114" s="509"/>
      <c r="N114" s="558"/>
      <c r="O114" s="557"/>
      <c r="P114" s="558"/>
      <c r="Q114" s="884"/>
      <c r="R114" s="884"/>
      <c r="S114" s="509"/>
    </row>
    <row r="115" spans="2:20" ht="17.25" customHeight="1" x14ac:dyDescent="0.25">
      <c r="B115" s="128">
        <v>3</v>
      </c>
      <c r="C115" s="253">
        <v>82</v>
      </c>
      <c r="D115" s="254">
        <v>2</v>
      </c>
      <c r="E115" s="255">
        <v>51</v>
      </c>
      <c r="F115" s="254">
        <v>3</v>
      </c>
      <c r="G115" s="255">
        <v>73</v>
      </c>
      <c r="H115" s="254">
        <v>3</v>
      </c>
      <c r="I115" s="255">
        <v>79</v>
      </c>
      <c r="J115" s="254">
        <v>3</v>
      </c>
      <c r="K115" s="255">
        <v>96</v>
      </c>
      <c r="L115" s="254">
        <v>3</v>
      </c>
      <c r="M115" s="255">
        <v>71</v>
      </c>
      <c r="N115" s="254">
        <v>3</v>
      </c>
      <c r="O115" s="255">
        <v>65</v>
      </c>
      <c r="P115" s="256">
        <f t="shared" ref="P115:P116" si="0">AVERAGE(Q115:S115)</f>
        <v>1</v>
      </c>
      <c r="Q115" s="94"/>
      <c r="R115" s="94">
        <v>1</v>
      </c>
      <c r="S115" s="257"/>
    </row>
    <row r="116" spans="2:20" ht="17.25" customHeight="1" x14ac:dyDescent="0.25">
      <c r="B116" s="128">
        <v>3</v>
      </c>
      <c r="C116" s="258">
        <v>78</v>
      </c>
      <c r="D116" s="254">
        <v>2</v>
      </c>
      <c r="E116" s="255">
        <v>52</v>
      </c>
      <c r="F116" s="254">
        <v>3</v>
      </c>
      <c r="G116" s="255">
        <v>68</v>
      </c>
      <c r="H116" s="254">
        <v>3</v>
      </c>
      <c r="I116" s="255">
        <v>76</v>
      </c>
      <c r="J116" s="254">
        <v>3</v>
      </c>
      <c r="K116" s="255">
        <v>78</v>
      </c>
      <c r="L116" s="254">
        <v>3</v>
      </c>
      <c r="M116" s="255">
        <v>68</v>
      </c>
      <c r="N116" s="254">
        <v>3</v>
      </c>
      <c r="O116" s="255">
        <v>63</v>
      </c>
      <c r="P116" s="256">
        <f t="shared" si="0"/>
        <v>0.998</v>
      </c>
      <c r="Q116" s="94"/>
      <c r="R116" s="94">
        <v>0.998</v>
      </c>
      <c r="S116" s="257"/>
    </row>
    <row r="117" spans="2:20" ht="17.25" customHeight="1" x14ac:dyDescent="0.25">
      <c r="B117" s="259">
        <v>3</v>
      </c>
      <c r="C117" s="258">
        <v>86</v>
      </c>
      <c r="D117" s="260">
        <v>3</v>
      </c>
      <c r="E117" s="261">
        <v>77</v>
      </c>
      <c r="F117" s="260">
        <v>2</v>
      </c>
      <c r="G117" s="261">
        <v>51</v>
      </c>
      <c r="H117" s="260">
        <v>3</v>
      </c>
      <c r="I117" s="261">
        <v>69</v>
      </c>
      <c r="J117" s="260">
        <v>3</v>
      </c>
      <c r="K117" s="261">
        <v>91</v>
      </c>
      <c r="L117" s="260">
        <v>3</v>
      </c>
      <c r="M117" s="261">
        <v>77</v>
      </c>
      <c r="N117" s="260">
        <v>3</v>
      </c>
      <c r="O117" s="261">
        <v>67</v>
      </c>
      <c r="P117" s="256">
        <v>0.999</v>
      </c>
      <c r="Q117" s="94"/>
      <c r="R117" s="94">
        <v>0.999</v>
      </c>
      <c r="S117" s="257"/>
    </row>
    <row r="118" spans="2:20" ht="17.25" customHeight="1" x14ac:dyDescent="0.25">
      <c r="B118" s="128">
        <v>3</v>
      </c>
      <c r="C118" s="253">
        <v>85</v>
      </c>
      <c r="D118" s="254">
        <v>3</v>
      </c>
      <c r="E118" s="255">
        <v>78</v>
      </c>
      <c r="F118" s="254">
        <v>2</v>
      </c>
      <c r="G118" s="255">
        <v>52</v>
      </c>
      <c r="H118" s="254">
        <v>3</v>
      </c>
      <c r="I118" s="255">
        <v>70</v>
      </c>
      <c r="J118" s="254">
        <v>3</v>
      </c>
      <c r="K118" s="255">
        <v>89</v>
      </c>
      <c r="L118" s="254">
        <v>3</v>
      </c>
      <c r="M118" s="255">
        <v>74</v>
      </c>
      <c r="N118" s="254">
        <v>3</v>
      </c>
      <c r="O118" s="255">
        <v>66</v>
      </c>
      <c r="P118" s="256">
        <f t="shared" ref="P118" si="1">AVERAGE(Q118:S118)</f>
        <v>0.999</v>
      </c>
      <c r="Q118" s="94"/>
      <c r="R118" s="94">
        <v>0.999</v>
      </c>
      <c r="S118" s="257"/>
    </row>
    <row r="119" spans="2:20" ht="17.25" customHeight="1" x14ac:dyDescent="0.25">
      <c r="B119" s="262">
        <v>3</v>
      </c>
      <c r="C119" s="263">
        <v>73</v>
      </c>
      <c r="D119" s="264">
        <v>3</v>
      </c>
      <c r="E119" s="265">
        <v>82</v>
      </c>
      <c r="F119" s="264">
        <v>3</v>
      </c>
      <c r="G119" s="265">
        <v>74</v>
      </c>
      <c r="H119" s="264">
        <v>2</v>
      </c>
      <c r="I119" s="265">
        <v>52</v>
      </c>
      <c r="J119" s="264">
        <v>3</v>
      </c>
      <c r="K119" s="265">
        <v>91</v>
      </c>
      <c r="L119" s="264">
        <v>3</v>
      </c>
      <c r="M119" s="265">
        <v>83</v>
      </c>
      <c r="N119" s="264">
        <v>3</v>
      </c>
      <c r="O119" s="265">
        <v>80</v>
      </c>
      <c r="P119" s="266">
        <v>1</v>
      </c>
      <c r="Q119" s="95"/>
      <c r="R119" s="95">
        <v>1</v>
      </c>
      <c r="S119" s="267"/>
    </row>
    <row r="120" spans="2:20" ht="17.25" customHeight="1" thickBot="1" x14ac:dyDescent="0.3">
      <c r="B120" s="130">
        <v>3</v>
      </c>
      <c r="C120" s="268">
        <v>73</v>
      </c>
      <c r="D120" s="269">
        <v>3</v>
      </c>
      <c r="E120" s="270">
        <v>80</v>
      </c>
      <c r="F120" s="269">
        <v>3</v>
      </c>
      <c r="G120" s="270">
        <v>75</v>
      </c>
      <c r="H120" s="269">
        <v>2</v>
      </c>
      <c r="I120" s="270">
        <v>51</v>
      </c>
      <c r="J120" s="269">
        <v>3</v>
      </c>
      <c r="K120" s="270">
        <v>78</v>
      </c>
      <c r="L120" s="269">
        <v>3</v>
      </c>
      <c r="M120" s="270">
        <v>80</v>
      </c>
      <c r="N120" s="269">
        <v>3</v>
      </c>
      <c r="O120" s="270">
        <v>75</v>
      </c>
      <c r="P120" s="271">
        <v>1</v>
      </c>
      <c r="Q120" s="206"/>
      <c r="R120" s="206">
        <v>1</v>
      </c>
      <c r="S120" s="272"/>
    </row>
    <row r="121" spans="2:20" ht="7.8" customHeight="1" x14ac:dyDescent="0.25">
      <c r="B121" s="250"/>
      <c r="C121" s="218"/>
      <c r="D121" s="218"/>
      <c r="E121" s="218"/>
      <c r="F121" s="218"/>
      <c r="G121" s="218"/>
      <c r="H121" s="218"/>
      <c r="I121" s="218"/>
      <c r="J121" s="218"/>
      <c r="K121" s="218"/>
      <c r="L121" s="218"/>
      <c r="M121" s="218"/>
      <c r="N121" s="218"/>
      <c r="O121" s="218"/>
      <c r="P121" s="218"/>
      <c r="Q121" s="218"/>
      <c r="R121" s="218"/>
      <c r="S121" s="214"/>
    </row>
    <row r="122" spans="2:20" ht="32.4" customHeight="1" x14ac:dyDescent="0.25">
      <c r="B122" s="484" t="s">
        <v>1203</v>
      </c>
      <c r="C122" s="484"/>
      <c r="D122" s="484"/>
      <c r="E122" s="484"/>
      <c r="F122" s="484"/>
      <c r="G122" s="484"/>
      <c r="H122" s="484"/>
      <c r="I122" s="484"/>
      <c r="J122" s="484"/>
      <c r="K122" s="484"/>
      <c r="L122" s="484"/>
      <c r="M122" s="484"/>
      <c r="N122" s="484"/>
      <c r="O122" s="484"/>
      <c r="P122" s="484"/>
      <c r="Q122" s="484"/>
      <c r="R122" s="484"/>
    </row>
    <row r="123" spans="2:20" s="207" customFormat="1" ht="4.2" customHeight="1" x14ac:dyDescent="0.25">
      <c r="B123" s="273"/>
      <c r="C123" s="273"/>
      <c r="D123" s="273"/>
      <c r="E123" s="273"/>
      <c r="F123" s="273"/>
      <c r="G123" s="273"/>
      <c r="H123" s="273"/>
      <c r="T123" s="218"/>
    </row>
    <row r="124" spans="2:20" ht="17.25" customHeight="1" thickBot="1" x14ac:dyDescent="0.3">
      <c r="B124" s="890" t="s">
        <v>809</v>
      </c>
      <c r="C124" s="890"/>
      <c r="D124" s="890"/>
      <c r="E124" s="890"/>
      <c r="F124" s="890"/>
      <c r="G124" s="273"/>
      <c r="H124" s="273"/>
      <c r="I124" s="273"/>
      <c r="J124" s="273"/>
      <c r="K124" s="273"/>
      <c r="L124" s="273"/>
      <c r="M124" s="273"/>
      <c r="N124" s="273"/>
      <c r="O124" s="273"/>
      <c r="P124" s="273"/>
      <c r="Q124" s="273"/>
      <c r="R124" s="273"/>
      <c r="S124" s="273"/>
    </row>
    <row r="125" spans="2:20" ht="4.2" customHeight="1" x14ac:dyDescent="0.25">
      <c r="B125" s="723" t="s">
        <v>143</v>
      </c>
      <c r="C125" s="724"/>
      <c r="D125" s="724"/>
      <c r="E125" s="724"/>
      <c r="F125" s="724"/>
      <c r="G125" s="724"/>
      <c r="H125" s="724"/>
      <c r="I125" s="724"/>
      <c r="J125" s="724"/>
      <c r="K125" s="724"/>
      <c r="L125" s="724"/>
      <c r="M125" s="724"/>
      <c r="N125" s="724"/>
      <c r="O125" s="724"/>
      <c r="P125" s="724"/>
      <c r="Q125" s="724"/>
      <c r="R125" s="725"/>
      <c r="S125" s="214"/>
    </row>
    <row r="126" spans="2:20" ht="8.4" customHeight="1" thickBot="1" x14ac:dyDescent="0.3">
      <c r="B126" s="729"/>
      <c r="C126" s="730"/>
      <c r="D126" s="730"/>
      <c r="E126" s="730"/>
      <c r="F126" s="730"/>
      <c r="G126" s="730"/>
      <c r="H126" s="730"/>
      <c r="I126" s="730"/>
      <c r="J126" s="730"/>
      <c r="K126" s="730"/>
      <c r="L126" s="730"/>
      <c r="M126" s="730"/>
      <c r="N126" s="730"/>
      <c r="O126" s="730"/>
      <c r="P126" s="730"/>
      <c r="Q126" s="730"/>
      <c r="R126" s="731"/>
      <c r="S126" s="214"/>
    </row>
    <row r="127" spans="2:20" ht="6.6" customHeight="1" x14ac:dyDescent="0.25">
      <c r="B127" s="250"/>
      <c r="C127" s="218"/>
      <c r="D127" s="218"/>
      <c r="E127" s="218"/>
      <c r="F127" s="218"/>
      <c r="G127" s="218"/>
      <c r="H127" s="218"/>
      <c r="I127" s="218"/>
      <c r="J127" s="218"/>
      <c r="K127" s="218"/>
      <c r="L127" s="218"/>
      <c r="M127" s="218"/>
      <c r="N127" s="218"/>
      <c r="O127" s="218"/>
      <c r="P127" s="218"/>
      <c r="Q127" s="218"/>
      <c r="R127" s="218"/>
      <c r="S127" s="218"/>
    </row>
    <row r="128" spans="2:20" ht="17.25" customHeight="1" thickBot="1" x14ac:dyDescent="0.3">
      <c r="B128" s="890" t="s">
        <v>810</v>
      </c>
      <c r="C128" s="890"/>
      <c r="D128" s="890"/>
      <c r="E128" s="890"/>
      <c r="F128" s="890"/>
      <c r="G128" s="218"/>
      <c r="H128" s="218"/>
      <c r="I128" s="218"/>
      <c r="J128" s="218"/>
      <c r="K128" s="218"/>
      <c r="L128" s="218"/>
      <c r="M128" s="218"/>
      <c r="N128" s="218"/>
      <c r="O128" s="218"/>
      <c r="P128" s="218"/>
      <c r="Q128" s="218"/>
      <c r="R128" s="218"/>
      <c r="S128" s="218"/>
    </row>
    <row r="129" spans="2:19" ht="17.25" customHeight="1" x14ac:dyDescent="0.25">
      <c r="B129" s="723" t="s">
        <v>1381</v>
      </c>
      <c r="C129" s="724"/>
      <c r="D129" s="724"/>
      <c r="E129" s="724"/>
      <c r="F129" s="724"/>
      <c r="G129" s="724"/>
      <c r="H129" s="724"/>
      <c r="I129" s="724"/>
      <c r="J129" s="724"/>
      <c r="K129" s="724"/>
      <c r="L129" s="724"/>
      <c r="M129" s="724"/>
      <c r="N129" s="724"/>
      <c r="O129" s="724"/>
      <c r="P129" s="724"/>
      <c r="Q129" s="724"/>
      <c r="R129" s="725"/>
      <c r="S129" s="214"/>
    </row>
    <row r="130" spans="2:19" ht="17.25" customHeight="1" x14ac:dyDescent="0.25">
      <c r="B130" s="726"/>
      <c r="C130" s="727"/>
      <c r="D130" s="727"/>
      <c r="E130" s="727"/>
      <c r="F130" s="727"/>
      <c r="G130" s="727"/>
      <c r="H130" s="727"/>
      <c r="I130" s="727"/>
      <c r="J130" s="727"/>
      <c r="K130" s="727"/>
      <c r="L130" s="727"/>
      <c r="M130" s="727"/>
      <c r="N130" s="727"/>
      <c r="O130" s="727"/>
      <c r="P130" s="727"/>
      <c r="Q130" s="727"/>
      <c r="R130" s="728"/>
      <c r="S130" s="214"/>
    </row>
    <row r="131" spans="2:19" ht="17.25" customHeight="1" x14ac:dyDescent="0.25">
      <c r="B131" s="726"/>
      <c r="C131" s="727"/>
      <c r="D131" s="727"/>
      <c r="E131" s="727"/>
      <c r="F131" s="727"/>
      <c r="G131" s="727"/>
      <c r="H131" s="727"/>
      <c r="I131" s="727"/>
      <c r="J131" s="727"/>
      <c r="K131" s="727"/>
      <c r="L131" s="727"/>
      <c r="M131" s="727"/>
      <c r="N131" s="727"/>
      <c r="O131" s="727"/>
      <c r="P131" s="727"/>
      <c r="Q131" s="727"/>
      <c r="R131" s="728"/>
      <c r="S131" s="214"/>
    </row>
    <row r="132" spans="2:19" ht="11.25" customHeight="1" x14ac:dyDescent="0.25">
      <c r="B132" s="726"/>
      <c r="C132" s="727"/>
      <c r="D132" s="727"/>
      <c r="E132" s="727"/>
      <c r="F132" s="727"/>
      <c r="G132" s="727"/>
      <c r="H132" s="727"/>
      <c r="I132" s="727"/>
      <c r="J132" s="727"/>
      <c r="K132" s="727"/>
      <c r="L132" s="727"/>
      <c r="M132" s="727"/>
      <c r="N132" s="727"/>
      <c r="O132" s="727"/>
      <c r="P132" s="727"/>
      <c r="Q132" s="727"/>
      <c r="R132" s="728"/>
      <c r="S132" s="214"/>
    </row>
    <row r="133" spans="2:19" ht="12" customHeight="1" x14ac:dyDescent="0.25">
      <c r="B133" s="726"/>
      <c r="C133" s="727"/>
      <c r="D133" s="727"/>
      <c r="E133" s="727"/>
      <c r="F133" s="727"/>
      <c r="G133" s="727"/>
      <c r="H133" s="727"/>
      <c r="I133" s="727"/>
      <c r="J133" s="727"/>
      <c r="K133" s="727"/>
      <c r="L133" s="727"/>
      <c r="M133" s="727"/>
      <c r="N133" s="727"/>
      <c r="O133" s="727"/>
      <c r="P133" s="727"/>
      <c r="Q133" s="727"/>
      <c r="R133" s="728"/>
      <c r="S133" s="214"/>
    </row>
    <row r="134" spans="2:19" ht="4.8" customHeight="1" thickBot="1" x14ac:dyDescent="0.3">
      <c r="B134" s="729"/>
      <c r="C134" s="730"/>
      <c r="D134" s="730"/>
      <c r="E134" s="730"/>
      <c r="F134" s="730"/>
      <c r="G134" s="730"/>
      <c r="H134" s="730"/>
      <c r="I134" s="730"/>
      <c r="J134" s="730"/>
      <c r="K134" s="730"/>
      <c r="L134" s="730"/>
      <c r="M134" s="730"/>
      <c r="N134" s="730"/>
      <c r="O134" s="730"/>
      <c r="P134" s="730"/>
      <c r="Q134" s="730"/>
      <c r="R134" s="731"/>
      <c r="S134" s="214"/>
    </row>
    <row r="135" spans="2:19" ht="7.8" customHeight="1" x14ac:dyDescent="0.25">
      <c r="B135" s="250"/>
      <c r="C135" s="218"/>
      <c r="D135" s="218"/>
      <c r="E135" s="218"/>
      <c r="F135" s="218"/>
      <c r="G135" s="218"/>
      <c r="H135" s="218"/>
      <c r="I135" s="218"/>
      <c r="J135" s="218"/>
      <c r="K135" s="218"/>
      <c r="L135" s="218"/>
      <c r="M135" s="218"/>
      <c r="N135" s="218"/>
      <c r="O135" s="218"/>
      <c r="P135" s="218"/>
      <c r="Q135" s="218"/>
      <c r="R135" s="218"/>
      <c r="S135" s="214"/>
    </row>
    <row r="136" spans="2:19" ht="17.25" customHeight="1" thickBot="1" x14ac:dyDescent="0.3">
      <c r="B136" s="890" t="s">
        <v>811</v>
      </c>
      <c r="C136" s="890"/>
      <c r="D136" s="890"/>
      <c r="E136" s="890"/>
      <c r="F136" s="890"/>
    </row>
    <row r="137" spans="2:19" ht="17.25" customHeight="1" x14ac:dyDescent="0.25">
      <c r="B137" s="723" t="s">
        <v>1382</v>
      </c>
      <c r="C137" s="724"/>
      <c r="D137" s="724"/>
      <c r="E137" s="724"/>
      <c r="F137" s="724"/>
      <c r="G137" s="724"/>
      <c r="H137" s="724"/>
      <c r="I137" s="724"/>
      <c r="J137" s="724"/>
      <c r="K137" s="724"/>
      <c r="L137" s="724"/>
      <c r="M137" s="724"/>
      <c r="N137" s="724"/>
      <c r="O137" s="724"/>
      <c r="P137" s="724"/>
      <c r="Q137" s="724"/>
      <c r="R137" s="725"/>
      <c r="S137" s="214"/>
    </row>
    <row r="138" spans="2:19" ht="17.25" customHeight="1" x14ac:dyDescent="0.25">
      <c r="B138" s="726"/>
      <c r="C138" s="727"/>
      <c r="D138" s="727"/>
      <c r="E138" s="727"/>
      <c r="F138" s="727"/>
      <c r="G138" s="727"/>
      <c r="H138" s="727"/>
      <c r="I138" s="727"/>
      <c r="J138" s="727"/>
      <c r="K138" s="727"/>
      <c r="L138" s="727"/>
      <c r="M138" s="727"/>
      <c r="N138" s="727"/>
      <c r="O138" s="727"/>
      <c r="P138" s="727"/>
      <c r="Q138" s="727"/>
      <c r="R138" s="728"/>
      <c r="S138" s="214"/>
    </row>
    <row r="139" spans="2:19" ht="8.4" customHeight="1" thickBot="1" x14ac:dyDescent="0.3">
      <c r="B139" s="729"/>
      <c r="C139" s="730"/>
      <c r="D139" s="730"/>
      <c r="E139" s="730"/>
      <c r="F139" s="730"/>
      <c r="G139" s="730"/>
      <c r="H139" s="730"/>
      <c r="I139" s="730"/>
      <c r="J139" s="730"/>
      <c r="K139" s="730"/>
      <c r="L139" s="730"/>
      <c r="M139" s="730"/>
      <c r="N139" s="730"/>
      <c r="O139" s="730"/>
      <c r="P139" s="730"/>
      <c r="Q139" s="730"/>
      <c r="R139" s="731"/>
      <c r="S139" s="214"/>
    </row>
    <row r="140" spans="2:19" ht="7.8" customHeight="1" x14ac:dyDescent="0.25">
      <c r="B140" s="250"/>
      <c r="C140" s="218"/>
      <c r="D140" s="218"/>
      <c r="E140" s="218"/>
      <c r="F140" s="218"/>
      <c r="G140" s="218"/>
      <c r="H140" s="218"/>
      <c r="K140" s="218"/>
      <c r="L140" s="218"/>
      <c r="M140" s="218"/>
      <c r="N140" s="218"/>
      <c r="O140" s="218"/>
      <c r="P140" s="218"/>
      <c r="Q140" s="218"/>
      <c r="R140" s="218"/>
      <c r="S140" s="214"/>
    </row>
    <row r="141" spans="2:19" ht="20.399999999999999" customHeight="1" x14ac:dyDescent="0.25">
      <c r="B141" s="484" t="s">
        <v>1202</v>
      </c>
      <c r="C141" s="484"/>
      <c r="D141" s="484"/>
      <c r="E141" s="484"/>
      <c r="F141" s="484"/>
      <c r="G141" s="484"/>
      <c r="H141" s="484"/>
      <c r="I141" s="484"/>
      <c r="J141" s="484"/>
      <c r="K141" s="484"/>
      <c r="L141" s="484"/>
      <c r="M141" s="484"/>
      <c r="N141" s="484"/>
    </row>
    <row r="142" spans="2:19" ht="8.4" customHeight="1" x14ac:dyDescent="0.25">
      <c r="B142" s="180"/>
      <c r="C142" s="180"/>
      <c r="D142" s="180"/>
      <c r="E142" s="180"/>
      <c r="F142" s="180"/>
      <c r="G142" s="180"/>
      <c r="H142" s="180"/>
      <c r="I142" s="180"/>
      <c r="J142" s="180"/>
    </row>
    <row r="143" spans="2:19" ht="17.25" customHeight="1" thickBot="1" x14ac:dyDescent="0.3">
      <c r="B143" s="489" t="s">
        <v>243</v>
      </c>
      <c r="C143" s="489"/>
      <c r="D143" s="489"/>
      <c r="E143" s="489"/>
    </row>
    <row r="144" spans="2:19" ht="17.25" customHeight="1" x14ac:dyDescent="0.25">
      <c r="B144" s="593" t="s">
        <v>233</v>
      </c>
      <c r="C144" s="560" t="s">
        <v>25</v>
      </c>
      <c r="D144" s="593" t="s">
        <v>26</v>
      </c>
      <c r="E144" s="635" t="s">
        <v>27</v>
      </c>
      <c r="F144" s="593" t="s">
        <v>28</v>
      </c>
      <c r="G144" s="560" t="s">
        <v>29</v>
      </c>
      <c r="H144" s="974" t="s">
        <v>30</v>
      </c>
      <c r="I144" s="560" t="s">
        <v>31</v>
      </c>
      <c r="J144" s="593" t="s">
        <v>32</v>
      </c>
      <c r="K144" s="593" t="s">
        <v>672</v>
      </c>
      <c r="L144" s="593" t="s">
        <v>673</v>
      </c>
      <c r="M144" s="593" t="s">
        <v>33</v>
      </c>
      <c r="N144" s="635" t="s">
        <v>675</v>
      </c>
      <c r="O144" s="568" t="s">
        <v>478</v>
      </c>
      <c r="P144" s="717"/>
    </row>
    <row r="145" spans="2:16" ht="17.25" customHeight="1" x14ac:dyDescent="0.25">
      <c r="B145" s="594"/>
      <c r="C145" s="563"/>
      <c r="D145" s="594"/>
      <c r="E145" s="690"/>
      <c r="F145" s="594"/>
      <c r="G145" s="563"/>
      <c r="H145" s="975"/>
      <c r="I145" s="563"/>
      <c r="J145" s="594"/>
      <c r="K145" s="594"/>
      <c r="L145" s="594"/>
      <c r="M145" s="594"/>
      <c r="N145" s="690"/>
      <c r="O145" s="1003" t="s">
        <v>674</v>
      </c>
      <c r="P145" s="1004" t="s">
        <v>812</v>
      </c>
    </row>
    <row r="146" spans="2:16" ht="17.25" customHeight="1" x14ac:dyDescent="0.25">
      <c r="B146" s="594"/>
      <c r="C146" s="563"/>
      <c r="D146" s="594"/>
      <c r="E146" s="690"/>
      <c r="F146" s="594"/>
      <c r="G146" s="563"/>
      <c r="H146" s="975"/>
      <c r="I146" s="563"/>
      <c r="J146" s="594"/>
      <c r="K146" s="594"/>
      <c r="L146" s="594"/>
      <c r="M146" s="594"/>
      <c r="N146" s="690"/>
      <c r="O146" s="967"/>
      <c r="P146" s="983"/>
    </row>
    <row r="147" spans="2:16" ht="17.25" customHeight="1" x14ac:dyDescent="0.25">
      <c r="B147" s="594"/>
      <c r="C147" s="563"/>
      <c r="D147" s="594"/>
      <c r="E147" s="690"/>
      <c r="F147" s="594"/>
      <c r="G147" s="563"/>
      <c r="H147" s="975"/>
      <c r="I147" s="563"/>
      <c r="J147" s="594"/>
      <c r="K147" s="594"/>
      <c r="L147" s="594"/>
      <c r="M147" s="594"/>
      <c r="N147" s="690"/>
      <c r="O147" s="967"/>
      <c r="P147" s="983"/>
    </row>
    <row r="148" spans="2:16" ht="17.25" customHeight="1" x14ac:dyDescent="0.25">
      <c r="B148" s="594"/>
      <c r="C148" s="563"/>
      <c r="D148" s="594"/>
      <c r="E148" s="690"/>
      <c r="F148" s="594"/>
      <c r="G148" s="563"/>
      <c r="H148" s="975"/>
      <c r="I148" s="563"/>
      <c r="J148" s="594"/>
      <c r="K148" s="594"/>
      <c r="L148" s="594"/>
      <c r="M148" s="594"/>
      <c r="N148" s="690"/>
      <c r="O148" s="967"/>
      <c r="P148" s="983"/>
    </row>
    <row r="149" spans="2:16" ht="17.25" customHeight="1" x14ac:dyDescent="0.25">
      <c r="B149" s="594"/>
      <c r="C149" s="563"/>
      <c r="D149" s="594"/>
      <c r="E149" s="690"/>
      <c r="F149" s="594"/>
      <c r="G149" s="563"/>
      <c r="H149" s="975"/>
      <c r="I149" s="563"/>
      <c r="J149" s="594"/>
      <c r="K149" s="594"/>
      <c r="L149" s="594"/>
      <c r="M149" s="594"/>
      <c r="N149" s="690"/>
      <c r="O149" s="967"/>
      <c r="P149" s="983"/>
    </row>
    <row r="150" spans="2:16" ht="17.25" customHeight="1" x14ac:dyDescent="0.25">
      <c r="B150" s="594"/>
      <c r="C150" s="563"/>
      <c r="D150" s="594"/>
      <c r="E150" s="690"/>
      <c r="F150" s="594"/>
      <c r="G150" s="563"/>
      <c r="H150" s="975"/>
      <c r="I150" s="563"/>
      <c r="J150" s="594"/>
      <c r="K150" s="594"/>
      <c r="L150" s="594"/>
      <c r="M150" s="594"/>
      <c r="N150" s="690"/>
      <c r="O150" s="967"/>
      <c r="P150" s="983"/>
    </row>
    <row r="151" spans="2:16" ht="17.25" customHeight="1" x14ac:dyDescent="0.25">
      <c r="B151" s="594"/>
      <c r="C151" s="563"/>
      <c r="D151" s="594"/>
      <c r="E151" s="690"/>
      <c r="F151" s="594"/>
      <c r="G151" s="563"/>
      <c r="H151" s="975"/>
      <c r="I151" s="563"/>
      <c r="J151" s="594"/>
      <c r="K151" s="594"/>
      <c r="L151" s="594"/>
      <c r="M151" s="594"/>
      <c r="N151" s="690"/>
      <c r="O151" s="967"/>
      <c r="P151" s="983"/>
    </row>
    <row r="152" spans="2:16" ht="36" customHeight="1" x14ac:dyDescent="0.25">
      <c r="B152" s="594"/>
      <c r="C152" s="563"/>
      <c r="D152" s="594"/>
      <c r="E152" s="690"/>
      <c r="F152" s="594"/>
      <c r="G152" s="563"/>
      <c r="H152" s="975"/>
      <c r="I152" s="563"/>
      <c r="J152" s="594"/>
      <c r="K152" s="594"/>
      <c r="L152" s="594"/>
      <c r="M152" s="594"/>
      <c r="N152" s="690"/>
      <c r="O152" s="967"/>
      <c r="P152" s="983"/>
    </row>
    <row r="153" spans="2:16" ht="13.8" customHeight="1" x14ac:dyDescent="0.25">
      <c r="B153" s="187" t="s">
        <v>234</v>
      </c>
      <c r="C153" s="96">
        <v>0</v>
      </c>
      <c r="D153" s="274">
        <v>0</v>
      </c>
      <c r="E153" s="96">
        <v>0</v>
      </c>
      <c r="F153" s="274">
        <v>15</v>
      </c>
      <c r="G153" s="96">
        <v>2</v>
      </c>
      <c r="H153" s="274">
        <v>7</v>
      </c>
      <c r="I153" s="96">
        <v>1</v>
      </c>
      <c r="J153" s="274">
        <v>0</v>
      </c>
      <c r="K153" s="96">
        <v>0</v>
      </c>
      <c r="L153" s="274">
        <v>0</v>
      </c>
      <c r="M153" s="96">
        <v>2</v>
      </c>
      <c r="N153" s="274">
        <v>32</v>
      </c>
      <c r="O153" s="128">
        <v>29</v>
      </c>
      <c r="P153" s="143">
        <v>0</v>
      </c>
    </row>
    <row r="154" spans="2:16" ht="17.25" customHeight="1" x14ac:dyDescent="0.25">
      <c r="B154" s="275" t="s">
        <v>911</v>
      </c>
      <c r="C154" s="96">
        <v>0</v>
      </c>
      <c r="D154" s="274">
        <v>0</v>
      </c>
      <c r="E154" s="96">
        <v>0</v>
      </c>
      <c r="F154" s="274">
        <v>5</v>
      </c>
      <c r="G154" s="96">
        <v>3</v>
      </c>
      <c r="H154" s="274">
        <v>3</v>
      </c>
      <c r="I154" s="96">
        <v>1</v>
      </c>
      <c r="J154" s="274">
        <v>2</v>
      </c>
      <c r="K154" s="96">
        <v>0</v>
      </c>
      <c r="L154" s="274">
        <v>0</v>
      </c>
      <c r="M154" s="96">
        <v>1</v>
      </c>
      <c r="N154" s="274">
        <v>8</v>
      </c>
      <c r="O154" s="128">
        <v>3</v>
      </c>
      <c r="P154" s="143">
        <v>0</v>
      </c>
    </row>
    <row r="155" spans="2:16" ht="17.25" customHeight="1" thickBot="1" x14ac:dyDescent="0.3">
      <c r="B155" s="194" t="s">
        <v>1199</v>
      </c>
      <c r="C155" s="97">
        <v>0</v>
      </c>
      <c r="D155" s="276">
        <v>0</v>
      </c>
      <c r="E155" s="97">
        <v>0</v>
      </c>
      <c r="F155" s="277">
        <v>4</v>
      </c>
      <c r="G155" s="97">
        <v>3</v>
      </c>
      <c r="H155" s="276">
        <v>10</v>
      </c>
      <c r="I155" s="97">
        <v>0</v>
      </c>
      <c r="J155" s="276">
        <v>3</v>
      </c>
      <c r="K155" s="97">
        <v>0</v>
      </c>
      <c r="L155" s="276">
        <v>0</v>
      </c>
      <c r="M155" s="97">
        <v>6</v>
      </c>
      <c r="N155" s="276">
        <v>21</v>
      </c>
      <c r="O155" s="278">
        <v>17</v>
      </c>
      <c r="P155" s="279">
        <v>0</v>
      </c>
    </row>
    <row r="156" spans="2:16" ht="7.8" customHeight="1" x14ac:dyDescent="0.25">
      <c r="F156" s="213"/>
      <c r="K156" s="280"/>
      <c r="L156" s="280"/>
      <c r="M156" s="280"/>
      <c r="N156" s="280"/>
      <c r="O156" s="280"/>
    </row>
    <row r="157" spans="2:16" ht="17.25" customHeight="1" thickBot="1" x14ac:dyDescent="0.3">
      <c r="B157" s="489" t="s">
        <v>244</v>
      </c>
      <c r="C157" s="489"/>
      <c r="D157" s="489"/>
      <c r="E157" s="489"/>
      <c r="P157" s="214"/>
    </row>
    <row r="158" spans="2:16" ht="17.25" customHeight="1" x14ac:dyDescent="0.25">
      <c r="B158" s="593" t="s">
        <v>233</v>
      </c>
      <c r="C158" s="593" t="s">
        <v>488</v>
      </c>
      <c r="D158" s="593" t="s">
        <v>489</v>
      </c>
      <c r="E158" s="974" t="s">
        <v>36</v>
      </c>
      <c r="F158" s="593" t="s">
        <v>490</v>
      </c>
      <c r="G158" s="593" t="s">
        <v>491</v>
      </c>
      <c r="H158" s="974" t="s">
        <v>37</v>
      </c>
      <c r="I158" s="593" t="s">
        <v>492</v>
      </c>
      <c r="J158" s="593" t="s">
        <v>493</v>
      </c>
      <c r="K158" s="593" t="s">
        <v>676</v>
      </c>
      <c r="L158" s="593" t="s">
        <v>677</v>
      </c>
      <c r="M158" s="974" t="s">
        <v>38</v>
      </c>
      <c r="N158" s="974" t="s">
        <v>1059</v>
      </c>
      <c r="O158" s="974" t="s">
        <v>779</v>
      </c>
      <c r="P158" s="214"/>
    </row>
    <row r="159" spans="2:16" ht="17.25" customHeight="1" x14ac:dyDescent="0.25">
      <c r="B159" s="594"/>
      <c r="C159" s="594"/>
      <c r="D159" s="594"/>
      <c r="E159" s="975"/>
      <c r="F159" s="594"/>
      <c r="G159" s="594"/>
      <c r="H159" s="975"/>
      <c r="I159" s="594"/>
      <c r="J159" s="594"/>
      <c r="K159" s="594"/>
      <c r="L159" s="594"/>
      <c r="M159" s="975"/>
      <c r="N159" s="975"/>
      <c r="O159" s="975"/>
    </row>
    <row r="160" spans="2:16" ht="17.25" customHeight="1" x14ac:dyDescent="0.25">
      <c r="B160" s="594"/>
      <c r="C160" s="594"/>
      <c r="D160" s="594"/>
      <c r="E160" s="975"/>
      <c r="F160" s="594"/>
      <c r="G160" s="594"/>
      <c r="H160" s="975"/>
      <c r="I160" s="594"/>
      <c r="J160" s="594"/>
      <c r="K160" s="594"/>
      <c r="L160" s="594"/>
      <c r="M160" s="975"/>
      <c r="N160" s="975"/>
      <c r="O160" s="975"/>
    </row>
    <row r="161" spans="2:19" ht="17.25" customHeight="1" x14ac:dyDescent="0.25">
      <c r="B161" s="594"/>
      <c r="C161" s="594"/>
      <c r="D161" s="594"/>
      <c r="E161" s="975"/>
      <c r="F161" s="594"/>
      <c r="G161" s="594"/>
      <c r="H161" s="975"/>
      <c r="I161" s="594"/>
      <c r="J161" s="594"/>
      <c r="K161" s="594"/>
      <c r="L161" s="594"/>
      <c r="M161" s="975"/>
      <c r="N161" s="975"/>
      <c r="O161" s="975"/>
    </row>
    <row r="162" spans="2:19" ht="17.25" customHeight="1" x14ac:dyDescent="0.25">
      <c r="B162" s="594"/>
      <c r="C162" s="594"/>
      <c r="D162" s="594"/>
      <c r="E162" s="975"/>
      <c r="F162" s="594"/>
      <c r="G162" s="594"/>
      <c r="H162" s="975"/>
      <c r="I162" s="594"/>
      <c r="J162" s="594"/>
      <c r="K162" s="594"/>
      <c r="L162" s="594"/>
      <c r="M162" s="975"/>
      <c r="N162" s="975"/>
      <c r="O162" s="975"/>
    </row>
    <row r="163" spans="2:19" ht="17.25" customHeight="1" x14ac:dyDescent="0.25">
      <c r="B163" s="594"/>
      <c r="C163" s="594"/>
      <c r="D163" s="594"/>
      <c r="E163" s="975"/>
      <c r="F163" s="594"/>
      <c r="G163" s="594"/>
      <c r="H163" s="975"/>
      <c r="I163" s="594"/>
      <c r="J163" s="594"/>
      <c r="K163" s="594"/>
      <c r="L163" s="594"/>
      <c r="M163" s="975"/>
      <c r="N163" s="975"/>
      <c r="O163" s="975"/>
    </row>
    <row r="164" spans="2:19" ht="17.25" customHeight="1" x14ac:dyDescent="0.25">
      <c r="B164" s="594"/>
      <c r="C164" s="594"/>
      <c r="D164" s="594"/>
      <c r="E164" s="975"/>
      <c r="F164" s="594"/>
      <c r="G164" s="594"/>
      <c r="H164" s="975"/>
      <c r="I164" s="594"/>
      <c r="J164" s="594"/>
      <c r="K164" s="594"/>
      <c r="L164" s="594"/>
      <c r="M164" s="975"/>
      <c r="N164" s="975"/>
      <c r="O164" s="975"/>
    </row>
    <row r="165" spans="2:19" ht="17.25" customHeight="1" x14ac:dyDescent="0.25">
      <c r="B165" s="594"/>
      <c r="C165" s="594"/>
      <c r="D165" s="594"/>
      <c r="E165" s="975"/>
      <c r="F165" s="594"/>
      <c r="G165" s="594"/>
      <c r="H165" s="975"/>
      <c r="I165" s="594"/>
      <c r="J165" s="594"/>
      <c r="K165" s="594"/>
      <c r="L165" s="594"/>
      <c r="M165" s="975"/>
      <c r="N165" s="975"/>
      <c r="O165" s="975"/>
    </row>
    <row r="166" spans="2:19" ht="17.25" customHeight="1" x14ac:dyDescent="0.25">
      <c r="B166" s="594"/>
      <c r="C166" s="594"/>
      <c r="D166" s="594"/>
      <c r="E166" s="975"/>
      <c r="F166" s="594"/>
      <c r="G166" s="594"/>
      <c r="H166" s="975"/>
      <c r="I166" s="594"/>
      <c r="J166" s="594"/>
      <c r="K166" s="594"/>
      <c r="L166" s="594"/>
      <c r="M166" s="975"/>
      <c r="N166" s="975"/>
      <c r="O166" s="975"/>
      <c r="Q166" s="214"/>
    </row>
    <row r="167" spans="2:19" ht="33" customHeight="1" x14ac:dyDescent="0.25">
      <c r="B167" s="594"/>
      <c r="C167" s="594"/>
      <c r="D167" s="594"/>
      <c r="E167" s="975"/>
      <c r="F167" s="594"/>
      <c r="G167" s="594"/>
      <c r="H167" s="975"/>
      <c r="I167" s="594"/>
      <c r="J167" s="594"/>
      <c r="K167" s="594"/>
      <c r="L167" s="594"/>
      <c r="M167" s="975"/>
      <c r="N167" s="975"/>
      <c r="O167" s="991"/>
    </row>
    <row r="168" spans="2:19" ht="17.25" customHeight="1" x14ac:dyDescent="0.25">
      <c r="B168" s="281" t="s">
        <v>234</v>
      </c>
      <c r="C168" s="96">
        <v>0</v>
      </c>
      <c r="D168" s="274">
        <v>0</v>
      </c>
      <c r="E168" s="96">
        <v>0</v>
      </c>
      <c r="F168" s="274">
        <v>14</v>
      </c>
      <c r="G168" s="96">
        <v>0</v>
      </c>
      <c r="H168" s="274">
        <v>0</v>
      </c>
      <c r="I168" s="96">
        <v>0</v>
      </c>
      <c r="J168" s="274">
        <v>0</v>
      </c>
      <c r="K168" s="96">
        <v>0</v>
      </c>
      <c r="L168" s="274">
        <v>0</v>
      </c>
      <c r="M168" s="96">
        <v>1</v>
      </c>
      <c r="N168" s="274">
        <v>2</v>
      </c>
      <c r="O168" s="96">
        <v>1</v>
      </c>
    </row>
    <row r="169" spans="2:19" ht="17.25" customHeight="1" x14ac:dyDescent="0.25">
      <c r="B169" s="281" t="s">
        <v>911</v>
      </c>
      <c r="C169" s="96">
        <v>0</v>
      </c>
      <c r="D169" s="274">
        <v>0</v>
      </c>
      <c r="E169" s="96">
        <v>0</v>
      </c>
      <c r="F169" s="274">
        <v>8</v>
      </c>
      <c r="G169" s="96">
        <v>0</v>
      </c>
      <c r="H169" s="274">
        <v>0</v>
      </c>
      <c r="I169" s="96">
        <v>0</v>
      </c>
      <c r="J169" s="274">
        <v>1</v>
      </c>
      <c r="K169" s="96">
        <v>0</v>
      </c>
      <c r="L169" s="274">
        <v>0</v>
      </c>
      <c r="M169" s="96">
        <v>0</v>
      </c>
      <c r="N169" s="274">
        <v>0</v>
      </c>
      <c r="O169" s="96">
        <v>3</v>
      </c>
    </row>
    <row r="170" spans="2:19" ht="17.25" customHeight="1" thickBot="1" x14ac:dyDescent="0.3">
      <c r="B170" s="282" t="s">
        <v>1199</v>
      </c>
      <c r="C170" s="97">
        <v>0</v>
      </c>
      <c r="D170" s="276">
        <v>0</v>
      </c>
      <c r="E170" s="97">
        <v>0</v>
      </c>
      <c r="F170" s="276">
        <v>10</v>
      </c>
      <c r="G170" s="97">
        <v>0</v>
      </c>
      <c r="H170" s="276">
        <v>1</v>
      </c>
      <c r="I170" s="97">
        <v>0</v>
      </c>
      <c r="J170" s="276">
        <v>3</v>
      </c>
      <c r="K170" s="97">
        <v>0</v>
      </c>
      <c r="L170" s="276">
        <v>1</v>
      </c>
      <c r="M170" s="97">
        <v>0</v>
      </c>
      <c r="N170" s="276">
        <v>0</v>
      </c>
      <c r="O170" s="97">
        <v>1</v>
      </c>
    </row>
    <row r="171" spans="2:19" ht="24" customHeight="1" x14ac:dyDescent="0.25">
      <c r="B171" s="280"/>
      <c r="C171" s="252"/>
      <c r="D171" s="252"/>
      <c r="E171" s="252"/>
      <c r="F171" s="252"/>
      <c r="G171" s="252"/>
      <c r="H171" s="252"/>
      <c r="I171" s="252"/>
      <c r="J171" s="252"/>
      <c r="K171" s="252"/>
      <c r="L171" s="252"/>
    </row>
    <row r="172" spans="2:19" ht="21" customHeight="1" x14ac:dyDescent="0.25">
      <c r="B172" s="484" t="s">
        <v>1371</v>
      </c>
      <c r="C172" s="484"/>
      <c r="D172" s="484"/>
      <c r="E172" s="484"/>
      <c r="F172" s="484"/>
      <c r="G172" s="484"/>
      <c r="H172" s="484"/>
      <c r="I172" s="484"/>
      <c r="J172" s="484"/>
      <c r="K172" s="484"/>
      <c r="L172" s="484"/>
      <c r="M172" s="484"/>
      <c r="N172" s="484"/>
    </row>
    <row r="173" spans="2:19" ht="21" customHeight="1" thickBot="1" x14ac:dyDescent="0.3">
      <c r="K173" s="283"/>
      <c r="L173" s="283"/>
      <c r="M173" s="283"/>
      <c r="N173" s="283"/>
      <c r="O173" s="722" t="s">
        <v>455</v>
      </c>
      <c r="P173" s="722"/>
      <c r="Q173" s="722"/>
      <c r="R173" s="283"/>
      <c r="S173" s="283"/>
    </row>
    <row r="174" spans="2:19" ht="17.25" customHeight="1" x14ac:dyDescent="0.25">
      <c r="B174" s="974" t="s">
        <v>233</v>
      </c>
      <c r="C174" s="992" t="s">
        <v>40</v>
      </c>
      <c r="D174" s="701" t="s">
        <v>41</v>
      </c>
      <c r="E174" s="701" t="s">
        <v>42</v>
      </c>
      <c r="F174" s="522" t="s">
        <v>43</v>
      </c>
      <c r="H174" s="994" t="s">
        <v>1200</v>
      </c>
      <c r="I174" s="995"/>
      <c r="J174" s="995"/>
      <c r="K174" s="995"/>
      <c r="L174" s="995"/>
      <c r="M174" s="995"/>
      <c r="N174" s="995"/>
      <c r="O174" s="995"/>
      <c r="P174" s="995"/>
      <c r="Q174" s="996"/>
    </row>
    <row r="175" spans="2:19" ht="17.25" customHeight="1" x14ac:dyDescent="0.25">
      <c r="B175" s="975"/>
      <c r="C175" s="993"/>
      <c r="D175" s="702"/>
      <c r="E175" s="702"/>
      <c r="F175" s="524"/>
      <c r="H175" s="997"/>
      <c r="I175" s="998"/>
      <c r="J175" s="998"/>
      <c r="K175" s="998"/>
      <c r="L175" s="998"/>
      <c r="M175" s="998"/>
      <c r="N175" s="998"/>
      <c r="O175" s="998"/>
      <c r="P175" s="998"/>
      <c r="Q175" s="999"/>
    </row>
    <row r="176" spans="2:19" ht="17.25" customHeight="1" x14ac:dyDescent="0.25">
      <c r="B176" s="975"/>
      <c r="C176" s="993"/>
      <c r="D176" s="702"/>
      <c r="E176" s="702"/>
      <c r="F176" s="524"/>
      <c r="H176" s="997"/>
      <c r="I176" s="998"/>
      <c r="J176" s="998"/>
      <c r="K176" s="998"/>
      <c r="L176" s="998"/>
      <c r="M176" s="998"/>
      <c r="N176" s="998"/>
      <c r="O176" s="998"/>
      <c r="P176" s="998"/>
      <c r="Q176" s="999"/>
    </row>
    <row r="177" spans="2:17" ht="17.25" customHeight="1" x14ac:dyDescent="0.25">
      <c r="B177" s="975"/>
      <c r="C177" s="993"/>
      <c r="D177" s="702"/>
      <c r="E177" s="702"/>
      <c r="F177" s="524"/>
      <c r="H177" s="997"/>
      <c r="I177" s="998"/>
      <c r="J177" s="998"/>
      <c r="K177" s="998"/>
      <c r="L177" s="998"/>
      <c r="M177" s="998"/>
      <c r="N177" s="998"/>
      <c r="O177" s="998"/>
      <c r="P177" s="998"/>
      <c r="Q177" s="999"/>
    </row>
    <row r="178" spans="2:17" ht="17.25" customHeight="1" x14ac:dyDescent="0.25">
      <c r="B178" s="975"/>
      <c r="C178" s="993"/>
      <c r="D178" s="884"/>
      <c r="E178" s="884"/>
      <c r="F178" s="509"/>
      <c r="H178" s="997"/>
      <c r="I178" s="998"/>
      <c r="J178" s="998"/>
      <c r="K178" s="998"/>
      <c r="L178" s="998"/>
      <c r="M178" s="998"/>
      <c r="N178" s="998"/>
      <c r="O178" s="998"/>
      <c r="P178" s="998"/>
      <c r="Q178" s="999"/>
    </row>
    <row r="179" spans="2:17" ht="17.25" customHeight="1" x14ac:dyDescent="0.25">
      <c r="B179" s="275" t="s">
        <v>234</v>
      </c>
      <c r="C179" s="128">
        <f>SUM(D179:F179)</f>
        <v>1</v>
      </c>
      <c r="D179" s="284"/>
      <c r="E179" s="284">
        <v>1</v>
      </c>
      <c r="F179" s="143"/>
      <c r="H179" s="997"/>
      <c r="I179" s="998"/>
      <c r="J179" s="998"/>
      <c r="K179" s="998"/>
      <c r="L179" s="998"/>
      <c r="M179" s="998"/>
      <c r="N179" s="998"/>
      <c r="O179" s="998"/>
      <c r="P179" s="998"/>
      <c r="Q179" s="999"/>
    </row>
    <row r="180" spans="2:17" ht="17.25" customHeight="1" x14ac:dyDescent="0.25">
      <c r="B180" s="275" t="s">
        <v>911</v>
      </c>
      <c r="C180" s="128">
        <f>SUM(D180:F180)</f>
        <v>0</v>
      </c>
      <c r="D180" s="284"/>
      <c r="E180" s="284">
        <v>0</v>
      </c>
      <c r="F180" s="143"/>
      <c r="H180" s="997"/>
      <c r="I180" s="998"/>
      <c r="J180" s="998"/>
      <c r="K180" s="998"/>
      <c r="L180" s="998"/>
      <c r="M180" s="998"/>
      <c r="N180" s="998"/>
      <c r="O180" s="998"/>
      <c r="P180" s="998"/>
      <c r="Q180" s="999"/>
    </row>
    <row r="181" spans="2:17" ht="17.25" customHeight="1" thickBot="1" x14ac:dyDescent="0.3">
      <c r="B181" s="285" t="s">
        <v>1199</v>
      </c>
      <c r="C181" s="278">
        <f>SUM(D181:F181)</f>
        <v>0</v>
      </c>
      <c r="D181" s="286"/>
      <c r="E181" s="286">
        <v>0</v>
      </c>
      <c r="F181" s="279"/>
      <c r="H181" s="1000"/>
      <c r="I181" s="1001"/>
      <c r="J181" s="1001"/>
      <c r="K181" s="1001"/>
      <c r="L181" s="1001"/>
      <c r="M181" s="1001"/>
      <c r="N181" s="1001"/>
      <c r="O181" s="1001"/>
      <c r="P181" s="1001"/>
      <c r="Q181" s="1002"/>
    </row>
    <row r="182" spans="2:17" ht="19.2" customHeight="1" x14ac:dyDescent="0.25"/>
    <row r="183" spans="2:17" ht="18" customHeight="1" x14ac:dyDescent="0.25">
      <c r="B183" s="484" t="s">
        <v>1372</v>
      </c>
      <c r="C183" s="484"/>
      <c r="D183" s="484"/>
      <c r="E183" s="484"/>
      <c r="F183" s="484"/>
      <c r="G183" s="484"/>
      <c r="H183" s="484"/>
      <c r="I183" s="484"/>
      <c r="J183" s="484"/>
      <c r="K183" s="484"/>
      <c r="L183" s="484"/>
      <c r="M183" s="484"/>
    </row>
    <row r="184" spans="2:17" ht="18" customHeight="1" thickBot="1" x14ac:dyDescent="0.3">
      <c r="B184" s="287"/>
      <c r="C184" s="287"/>
      <c r="D184" s="287"/>
      <c r="J184" s="283"/>
      <c r="K184" s="283"/>
      <c r="L184" s="283"/>
      <c r="M184" s="283"/>
      <c r="N184" s="283"/>
      <c r="O184" s="990" t="s">
        <v>559</v>
      </c>
      <c r="P184" s="990"/>
      <c r="Q184" s="990"/>
    </row>
    <row r="185" spans="2:17" ht="17.25" customHeight="1" x14ac:dyDescent="0.25">
      <c r="B185" s="974" t="s">
        <v>233</v>
      </c>
      <c r="C185" s="521" t="s">
        <v>44</v>
      </c>
      <c r="D185" s="701" t="s">
        <v>41</v>
      </c>
      <c r="E185" s="522" t="s">
        <v>42</v>
      </c>
      <c r="G185" s="723" t="s">
        <v>1183</v>
      </c>
      <c r="H185" s="724"/>
      <c r="I185" s="724"/>
      <c r="J185" s="724"/>
      <c r="K185" s="724"/>
      <c r="L185" s="724"/>
      <c r="M185" s="724"/>
      <c r="N185" s="724"/>
      <c r="O185" s="724"/>
      <c r="P185" s="724"/>
      <c r="Q185" s="725"/>
    </row>
    <row r="186" spans="2:17" ht="17.25" customHeight="1" x14ac:dyDescent="0.25">
      <c r="B186" s="975"/>
      <c r="C186" s="523"/>
      <c r="D186" s="702"/>
      <c r="E186" s="524"/>
      <c r="G186" s="726"/>
      <c r="H186" s="727"/>
      <c r="I186" s="727"/>
      <c r="J186" s="727"/>
      <c r="K186" s="727"/>
      <c r="L186" s="727"/>
      <c r="M186" s="727"/>
      <c r="N186" s="727"/>
      <c r="O186" s="727"/>
      <c r="P186" s="727"/>
      <c r="Q186" s="728"/>
    </row>
    <row r="187" spans="2:17" ht="17.25" customHeight="1" x14ac:dyDescent="0.25">
      <c r="B187" s="975"/>
      <c r="C187" s="523"/>
      <c r="D187" s="702"/>
      <c r="E187" s="524"/>
      <c r="G187" s="726"/>
      <c r="H187" s="727"/>
      <c r="I187" s="727"/>
      <c r="J187" s="727"/>
      <c r="K187" s="727"/>
      <c r="L187" s="727"/>
      <c r="M187" s="727"/>
      <c r="N187" s="727"/>
      <c r="O187" s="727"/>
      <c r="P187" s="727"/>
      <c r="Q187" s="728"/>
    </row>
    <row r="188" spans="2:17" ht="17.25" customHeight="1" x14ac:dyDescent="0.25">
      <c r="B188" s="975"/>
      <c r="C188" s="523"/>
      <c r="D188" s="702"/>
      <c r="E188" s="524"/>
      <c r="G188" s="726"/>
      <c r="H188" s="727"/>
      <c r="I188" s="727"/>
      <c r="J188" s="727"/>
      <c r="K188" s="727"/>
      <c r="L188" s="727"/>
      <c r="M188" s="727"/>
      <c r="N188" s="727"/>
      <c r="O188" s="727"/>
      <c r="P188" s="727"/>
      <c r="Q188" s="728"/>
    </row>
    <row r="189" spans="2:17" ht="10.8" customHeight="1" thickBot="1" x14ac:dyDescent="0.3">
      <c r="B189" s="975"/>
      <c r="C189" s="558"/>
      <c r="D189" s="884"/>
      <c r="E189" s="509"/>
      <c r="G189" s="726"/>
      <c r="H189" s="727"/>
      <c r="I189" s="727"/>
      <c r="J189" s="727"/>
      <c r="K189" s="727"/>
      <c r="L189" s="727"/>
      <c r="M189" s="727"/>
      <c r="N189" s="727"/>
      <c r="O189" s="727"/>
      <c r="P189" s="727"/>
      <c r="Q189" s="728"/>
    </row>
    <row r="190" spans="2:17" ht="17.25" customHeight="1" x14ac:dyDescent="0.25">
      <c r="B190" s="288" t="s">
        <v>234</v>
      </c>
      <c r="C190" s="139">
        <v>0</v>
      </c>
      <c r="D190" s="289"/>
      <c r="E190" s="140">
        <v>0</v>
      </c>
      <c r="G190" s="726"/>
      <c r="H190" s="727"/>
      <c r="I190" s="727"/>
      <c r="J190" s="727"/>
      <c r="K190" s="727"/>
      <c r="L190" s="727"/>
      <c r="M190" s="727"/>
      <c r="N190" s="727"/>
      <c r="O190" s="727"/>
      <c r="P190" s="727"/>
      <c r="Q190" s="728"/>
    </row>
    <row r="191" spans="2:17" ht="17.25" customHeight="1" x14ac:dyDescent="0.25">
      <c r="B191" s="187" t="s">
        <v>911</v>
      </c>
      <c r="C191" s="128">
        <v>0</v>
      </c>
      <c r="D191" s="284"/>
      <c r="E191" s="143">
        <v>0</v>
      </c>
      <c r="G191" s="726"/>
      <c r="H191" s="727"/>
      <c r="I191" s="727"/>
      <c r="J191" s="727"/>
      <c r="K191" s="727"/>
      <c r="L191" s="727"/>
      <c r="M191" s="727"/>
      <c r="N191" s="727"/>
      <c r="O191" s="727"/>
      <c r="P191" s="727"/>
      <c r="Q191" s="728"/>
    </row>
    <row r="192" spans="2:17" ht="17.25" customHeight="1" thickBot="1" x14ac:dyDescent="0.3">
      <c r="B192" s="235" t="s">
        <v>1199</v>
      </c>
      <c r="C192" s="130">
        <v>0</v>
      </c>
      <c r="D192" s="290"/>
      <c r="E192" s="291">
        <v>0</v>
      </c>
      <c r="G192" s="729"/>
      <c r="H192" s="730"/>
      <c r="I192" s="730"/>
      <c r="J192" s="730"/>
      <c r="K192" s="730"/>
      <c r="L192" s="730"/>
      <c r="M192" s="730"/>
      <c r="N192" s="730"/>
      <c r="O192" s="730"/>
      <c r="P192" s="730"/>
      <c r="Q192" s="731"/>
    </row>
    <row r="193" spans="2:25" ht="110.4" customHeight="1" x14ac:dyDescent="0.25">
      <c r="B193" s="292"/>
      <c r="C193" s="280"/>
      <c r="D193" s="280"/>
      <c r="E193" s="280"/>
    </row>
    <row r="194" spans="2:25" ht="17.25" customHeight="1" x14ac:dyDescent="0.25">
      <c r="B194" s="484" t="s">
        <v>1373</v>
      </c>
      <c r="C194" s="484"/>
      <c r="D194" s="484"/>
      <c r="E194" s="484"/>
      <c r="F194" s="484"/>
      <c r="G194" s="484"/>
      <c r="H194" s="484"/>
      <c r="I194" s="484"/>
      <c r="J194" s="484"/>
      <c r="K194" s="484"/>
      <c r="L194" s="293"/>
      <c r="M194" s="294"/>
      <c r="N194" s="294"/>
      <c r="O194" s="294"/>
      <c r="P194" s="294"/>
      <c r="Q194" s="294"/>
      <c r="R194" s="294"/>
      <c r="S194" s="294"/>
      <c r="T194" s="294"/>
      <c r="U194" s="294"/>
      <c r="V194" s="294"/>
    </row>
    <row r="195" spans="2:25" ht="8.4" customHeight="1" thickBot="1" x14ac:dyDescent="0.3">
      <c r="B195" s="293"/>
      <c r="C195" s="293"/>
      <c r="D195" s="293"/>
      <c r="J195" s="293"/>
      <c r="K195" s="293"/>
      <c r="L195" s="293"/>
      <c r="M195" s="294"/>
      <c r="N195" s="294"/>
      <c r="O195" s="294"/>
      <c r="P195" s="294"/>
      <c r="Q195" s="294"/>
      <c r="R195" s="294"/>
      <c r="S195" s="294"/>
      <c r="T195" s="294"/>
      <c r="U195" s="294"/>
      <c r="V195" s="294"/>
    </row>
    <row r="196" spans="2:25" ht="17.25" customHeight="1" thickBot="1" x14ac:dyDescent="0.3">
      <c r="B196" s="974" t="s">
        <v>233</v>
      </c>
      <c r="C196" s="977" t="s">
        <v>154</v>
      </c>
      <c r="D196" s="978"/>
      <c r="E196" s="978"/>
      <c r="F196" s="979"/>
      <c r="G196" s="636" t="s">
        <v>190</v>
      </c>
      <c r="H196" s="980"/>
      <c r="I196" s="980"/>
      <c r="J196" s="980"/>
      <c r="K196" s="980"/>
      <c r="L196" s="980"/>
      <c r="M196" s="980"/>
      <c r="N196" s="980"/>
      <c r="O196" s="980"/>
      <c r="P196" s="980"/>
      <c r="Q196" s="980"/>
      <c r="R196" s="980"/>
      <c r="S196" s="980"/>
      <c r="T196" s="980"/>
      <c r="U196" s="980"/>
      <c r="V196" s="981"/>
    </row>
    <row r="197" spans="2:25" ht="17.25" customHeight="1" thickBot="1" x14ac:dyDescent="0.3">
      <c r="B197" s="975"/>
      <c r="C197" s="982" t="s">
        <v>188</v>
      </c>
      <c r="D197" s="980" t="s">
        <v>41</v>
      </c>
      <c r="E197" s="980" t="s">
        <v>42</v>
      </c>
      <c r="F197" s="981" t="s">
        <v>43</v>
      </c>
      <c r="G197" s="985" t="s">
        <v>185</v>
      </c>
      <c r="H197" s="986"/>
      <c r="I197" s="986"/>
      <c r="J197" s="987"/>
      <c r="K197" s="988" t="s">
        <v>186</v>
      </c>
      <c r="L197" s="986"/>
      <c r="M197" s="986"/>
      <c r="N197" s="989"/>
      <c r="O197" s="985" t="s">
        <v>187</v>
      </c>
      <c r="P197" s="986"/>
      <c r="Q197" s="986"/>
      <c r="R197" s="987"/>
      <c r="S197" s="985" t="s">
        <v>1153</v>
      </c>
      <c r="T197" s="986"/>
      <c r="U197" s="986"/>
      <c r="V197" s="987"/>
    </row>
    <row r="198" spans="2:25" ht="17.25" customHeight="1" x14ac:dyDescent="0.25">
      <c r="B198" s="975"/>
      <c r="C198" s="967"/>
      <c r="D198" s="965"/>
      <c r="E198" s="965"/>
      <c r="F198" s="983"/>
      <c r="G198" s="967" t="s">
        <v>511</v>
      </c>
      <c r="H198" s="965" t="s">
        <v>506</v>
      </c>
      <c r="I198" s="965" t="s">
        <v>507</v>
      </c>
      <c r="J198" s="969" t="s">
        <v>189</v>
      </c>
      <c r="K198" s="971" t="s">
        <v>513</v>
      </c>
      <c r="L198" s="965" t="s">
        <v>506</v>
      </c>
      <c r="M198" s="965" t="s">
        <v>507</v>
      </c>
      <c r="N198" s="972" t="s">
        <v>189</v>
      </c>
      <c r="O198" s="967" t="s">
        <v>515</v>
      </c>
      <c r="P198" s="965" t="s">
        <v>506</v>
      </c>
      <c r="Q198" s="965" t="s">
        <v>507</v>
      </c>
      <c r="R198" s="969" t="s">
        <v>189</v>
      </c>
      <c r="S198" s="971" t="s">
        <v>188</v>
      </c>
      <c r="T198" s="965" t="s">
        <v>506</v>
      </c>
      <c r="U198" s="965" t="s">
        <v>507</v>
      </c>
      <c r="V198" s="983" t="s">
        <v>189</v>
      </c>
    </row>
    <row r="199" spans="2:25" ht="17.25" customHeight="1" x14ac:dyDescent="0.25">
      <c r="B199" s="975"/>
      <c r="C199" s="967"/>
      <c r="D199" s="965"/>
      <c r="E199" s="965"/>
      <c r="F199" s="983"/>
      <c r="G199" s="967"/>
      <c r="H199" s="965"/>
      <c r="I199" s="965"/>
      <c r="J199" s="970"/>
      <c r="K199" s="971"/>
      <c r="L199" s="965"/>
      <c r="M199" s="965"/>
      <c r="N199" s="973"/>
      <c r="O199" s="967"/>
      <c r="P199" s="965"/>
      <c r="Q199" s="965"/>
      <c r="R199" s="970"/>
      <c r="S199" s="971"/>
      <c r="T199" s="965"/>
      <c r="U199" s="965"/>
      <c r="V199" s="983"/>
    </row>
    <row r="200" spans="2:25" ht="33" customHeight="1" thickBot="1" x14ac:dyDescent="0.3">
      <c r="B200" s="976"/>
      <c r="C200" s="968"/>
      <c r="D200" s="966"/>
      <c r="E200" s="966"/>
      <c r="F200" s="984"/>
      <c r="G200" s="968"/>
      <c r="H200" s="966"/>
      <c r="I200" s="966"/>
      <c r="J200" s="751"/>
      <c r="K200" s="639"/>
      <c r="L200" s="966"/>
      <c r="M200" s="966"/>
      <c r="N200" s="753"/>
      <c r="O200" s="968"/>
      <c r="P200" s="966"/>
      <c r="Q200" s="966"/>
      <c r="R200" s="751"/>
      <c r="S200" s="639"/>
      <c r="T200" s="966"/>
      <c r="U200" s="966"/>
      <c r="V200" s="984"/>
    </row>
    <row r="201" spans="2:25" ht="17.25" customHeight="1" x14ac:dyDescent="0.25">
      <c r="B201" s="473" t="s">
        <v>234</v>
      </c>
      <c r="C201" s="474">
        <f>AVERAGE(D201:F201)</f>
        <v>0.98625000000000007</v>
      </c>
      <c r="D201" s="475"/>
      <c r="E201" s="475">
        <v>0.98609999999999998</v>
      </c>
      <c r="F201" s="476">
        <v>0.98640000000000005</v>
      </c>
      <c r="G201" s="232"/>
      <c r="H201" s="477"/>
      <c r="I201" s="477"/>
      <c r="J201" s="234"/>
      <c r="K201" s="478">
        <v>13500</v>
      </c>
      <c r="L201" s="477">
        <v>4383</v>
      </c>
      <c r="M201" s="477">
        <v>8373</v>
      </c>
      <c r="N201" s="233">
        <v>3666</v>
      </c>
      <c r="O201" s="232">
        <v>7908</v>
      </c>
      <c r="P201" s="477">
        <v>3525</v>
      </c>
      <c r="Q201" s="477">
        <v>5127</v>
      </c>
      <c r="R201" s="234">
        <v>2800</v>
      </c>
      <c r="S201" s="232">
        <f t="shared" ref="S201:S202" si="2">SUM(O201,K201,G201)</f>
        <v>21408</v>
      </c>
      <c r="T201" s="477">
        <f t="shared" ref="T201:T202" si="3">SUM(P201,L201,H201)</f>
        <v>7908</v>
      </c>
      <c r="U201" s="477">
        <f t="shared" ref="U201:U202" si="4">SUM(Q201,M201,I201)</f>
        <v>13500</v>
      </c>
      <c r="V201" s="234">
        <f t="shared" ref="V201:V202" si="5">SUM(R201,N201,J201)</f>
        <v>6466</v>
      </c>
    </row>
    <row r="202" spans="2:25" ht="17.25" customHeight="1" x14ac:dyDescent="0.25">
      <c r="B202" s="187" t="s">
        <v>911</v>
      </c>
      <c r="C202" s="98">
        <f>AVERAGE(D202:F202)</f>
        <v>0.96419999999999995</v>
      </c>
      <c r="D202" s="188"/>
      <c r="E202" s="188">
        <v>0.96619999999999995</v>
      </c>
      <c r="F202" s="189">
        <v>0.96220000000000006</v>
      </c>
      <c r="G202" s="99"/>
      <c r="H202" s="190"/>
      <c r="I202" s="190"/>
      <c r="J202" s="191"/>
      <c r="K202" s="192">
        <f>9641+4772</f>
        <v>14413</v>
      </c>
      <c r="L202" s="190">
        <v>4772</v>
      </c>
      <c r="M202" s="190">
        <v>9641</v>
      </c>
      <c r="N202" s="193">
        <f>232+132+105+86+243+195+65+103+366+456+337+146+608+451</f>
        <v>3525</v>
      </c>
      <c r="O202" s="99">
        <f>8517+3396</f>
        <v>11913</v>
      </c>
      <c r="P202" s="190">
        <v>3396</v>
      </c>
      <c r="Q202" s="190">
        <v>8517</v>
      </c>
      <c r="R202" s="191">
        <f>513+95+429+343+744+285+342+189+479</f>
        <v>3419</v>
      </c>
      <c r="S202" s="99">
        <f t="shared" si="2"/>
        <v>26326</v>
      </c>
      <c r="T202" s="190">
        <f t="shared" si="3"/>
        <v>8168</v>
      </c>
      <c r="U202" s="190">
        <f t="shared" si="4"/>
        <v>18158</v>
      </c>
      <c r="V202" s="191">
        <f t="shared" si="5"/>
        <v>6944</v>
      </c>
    </row>
    <row r="203" spans="2:25" ht="17.25" customHeight="1" thickBot="1" x14ac:dyDescent="0.3">
      <c r="B203" s="194" t="s">
        <v>1199</v>
      </c>
      <c r="C203" s="100">
        <v>0.94359999999999999</v>
      </c>
      <c r="D203" s="195"/>
      <c r="E203" s="195">
        <v>0.95530000000000004</v>
      </c>
      <c r="F203" s="196">
        <v>0.93200000000000005</v>
      </c>
      <c r="G203" s="101"/>
      <c r="H203" s="105"/>
      <c r="I203" s="105"/>
      <c r="J203" s="197"/>
      <c r="K203" s="104">
        <v>17748</v>
      </c>
      <c r="L203" s="105">
        <v>5247</v>
      </c>
      <c r="M203" s="105">
        <v>7443</v>
      </c>
      <c r="N203" s="198">
        <v>5058</v>
      </c>
      <c r="O203" s="101">
        <v>12962</v>
      </c>
      <c r="P203" s="105">
        <v>3672</v>
      </c>
      <c r="Q203" s="105">
        <v>5288</v>
      </c>
      <c r="R203" s="197">
        <v>4002</v>
      </c>
      <c r="S203" s="101">
        <f t="shared" ref="S203:V203" si="6">SUM(O203,K203,G203)</f>
        <v>30710</v>
      </c>
      <c r="T203" s="105">
        <f t="shared" si="6"/>
        <v>8919</v>
      </c>
      <c r="U203" s="105">
        <f t="shared" si="6"/>
        <v>12731</v>
      </c>
      <c r="V203" s="197">
        <f t="shared" si="6"/>
        <v>9060</v>
      </c>
    </row>
    <row r="204" spans="2:25" ht="10.5" customHeight="1" x14ac:dyDescent="0.25">
      <c r="B204" s="102"/>
      <c r="C204" s="102"/>
      <c r="D204" s="102"/>
      <c r="E204" s="102"/>
      <c r="F204" s="102"/>
      <c r="G204" s="102"/>
      <c r="H204" s="102"/>
      <c r="I204" s="102"/>
      <c r="K204" s="295"/>
      <c r="L204" s="295"/>
      <c r="M204" s="295"/>
      <c r="N204" s="295"/>
      <c r="O204" s="295"/>
      <c r="P204" s="295"/>
      <c r="Q204" s="295"/>
      <c r="R204" s="295"/>
      <c r="S204" s="295"/>
      <c r="T204" s="295"/>
      <c r="Y204" s="214"/>
    </row>
    <row r="205" spans="2:25" ht="17.25" customHeight="1" thickBot="1" x14ac:dyDescent="0.3">
      <c r="B205" s="722" t="s">
        <v>559</v>
      </c>
      <c r="C205" s="722"/>
      <c r="D205" s="722"/>
      <c r="E205" s="102"/>
      <c r="F205" s="102"/>
      <c r="G205" s="102"/>
      <c r="H205" s="102"/>
      <c r="I205" s="102"/>
      <c r="K205" s="295"/>
      <c r="L205" s="295"/>
      <c r="M205" s="295"/>
      <c r="N205" s="295"/>
      <c r="O205" s="295"/>
      <c r="P205" s="295"/>
      <c r="Q205" s="295"/>
      <c r="R205" s="295"/>
      <c r="S205" s="295"/>
      <c r="T205" s="295"/>
    </row>
    <row r="206" spans="2:25" ht="17.25" customHeight="1" x14ac:dyDescent="0.25">
      <c r="B206" s="495" t="s">
        <v>1346</v>
      </c>
      <c r="C206" s="496"/>
      <c r="D206" s="496"/>
      <c r="E206" s="496"/>
      <c r="F206" s="496"/>
      <c r="G206" s="496"/>
      <c r="H206" s="496"/>
      <c r="I206" s="496"/>
      <c r="J206" s="496"/>
      <c r="K206" s="497"/>
      <c r="L206" s="295"/>
      <c r="M206" s="506" t="s">
        <v>236</v>
      </c>
      <c r="N206" s="506"/>
      <c r="O206" s="506"/>
      <c r="P206" s="506"/>
      <c r="Q206" s="295"/>
      <c r="R206" s="506" t="s">
        <v>235</v>
      </c>
      <c r="S206" s="506"/>
      <c r="T206" s="506"/>
      <c r="U206" s="506"/>
    </row>
    <row r="207" spans="2:25" ht="17.25" customHeight="1" thickBot="1" x14ac:dyDescent="0.3">
      <c r="B207" s="498"/>
      <c r="C207" s="499"/>
      <c r="D207" s="499"/>
      <c r="E207" s="499"/>
      <c r="F207" s="499"/>
      <c r="G207" s="499"/>
      <c r="H207" s="499"/>
      <c r="I207" s="499"/>
      <c r="J207" s="499"/>
      <c r="K207" s="500"/>
      <c r="L207" s="295"/>
      <c r="Q207" s="295"/>
    </row>
    <row r="208" spans="2:25" ht="17.25" customHeight="1" x14ac:dyDescent="0.25">
      <c r="B208" s="498"/>
      <c r="C208" s="499"/>
      <c r="D208" s="499"/>
      <c r="E208" s="499"/>
      <c r="F208" s="499"/>
      <c r="G208" s="499"/>
      <c r="H208" s="499"/>
      <c r="I208" s="499"/>
      <c r="J208" s="499"/>
      <c r="K208" s="500"/>
      <c r="L208" s="295"/>
      <c r="M208" s="512" t="s">
        <v>206</v>
      </c>
      <c r="N208" s="560" t="s">
        <v>524</v>
      </c>
      <c r="O208" s="560"/>
      <c r="P208" s="561"/>
      <c r="Q208" s="295"/>
      <c r="R208" s="568" t="s">
        <v>178</v>
      </c>
      <c r="S208" s="559" t="s">
        <v>180</v>
      </c>
      <c r="T208" s="561"/>
      <c r="U208" s="593" t="s">
        <v>179</v>
      </c>
    </row>
    <row r="209" spans="2:22" ht="33.6" customHeight="1" thickBot="1" x14ac:dyDescent="0.3">
      <c r="B209" s="498"/>
      <c r="C209" s="499"/>
      <c r="D209" s="499"/>
      <c r="E209" s="499"/>
      <c r="F209" s="499"/>
      <c r="G209" s="499"/>
      <c r="H209" s="499"/>
      <c r="I209" s="499"/>
      <c r="J209" s="499"/>
      <c r="K209" s="500"/>
      <c r="L209" s="295"/>
      <c r="M209" s="513"/>
      <c r="N209" s="566"/>
      <c r="O209" s="566"/>
      <c r="P209" s="567"/>
      <c r="Q209" s="295"/>
      <c r="R209" s="714"/>
      <c r="S209" s="562"/>
      <c r="T209" s="564"/>
      <c r="U209" s="594"/>
    </row>
    <row r="210" spans="2:22" ht="17.25" customHeight="1" thickBot="1" x14ac:dyDescent="0.3">
      <c r="B210" s="498"/>
      <c r="C210" s="499"/>
      <c r="D210" s="499"/>
      <c r="E210" s="499"/>
      <c r="F210" s="499"/>
      <c r="G210" s="499"/>
      <c r="H210" s="499"/>
      <c r="I210" s="499"/>
      <c r="J210" s="499"/>
      <c r="K210" s="500"/>
      <c r="L210" s="295"/>
      <c r="M210" s="513"/>
      <c r="N210" s="859" t="s">
        <v>41</v>
      </c>
      <c r="O210" s="861" t="s">
        <v>42</v>
      </c>
      <c r="P210" s="846" t="s">
        <v>43</v>
      </c>
      <c r="Q210" s="295"/>
      <c r="R210" s="893"/>
      <c r="S210" s="565"/>
      <c r="T210" s="567"/>
      <c r="U210" s="595"/>
    </row>
    <row r="211" spans="2:22" ht="36.6" customHeight="1" x14ac:dyDescent="0.25">
      <c r="B211" s="498"/>
      <c r="C211" s="499"/>
      <c r="D211" s="499"/>
      <c r="E211" s="499"/>
      <c r="F211" s="499"/>
      <c r="G211" s="499"/>
      <c r="H211" s="499"/>
      <c r="I211" s="499"/>
      <c r="J211" s="499"/>
      <c r="K211" s="500"/>
      <c r="L211" s="295"/>
      <c r="M211" s="513"/>
      <c r="N211" s="860"/>
      <c r="O211" s="862"/>
      <c r="P211" s="510"/>
      <c r="Q211" s="295"/>
      <c r="R211" s="296"/>
      <c r="S211" s="297"/>
      <c r="T211" s="298"/>
      <c r="U211" s="299">
        <f>SUM(S211:T211)</f>
        <v>0</v>
      </c>
    </row>
    <row r="212" spans="2:22" ht="37.200000000000003" customHeight="1" thickBot="1" x14ac:dyDescent="0.3">
      <c r="B212" s="498"/>
      <c r="C212" s="499"/>
      <c r="D212" s="499"/>
      <c r="E212" s="499"/>
      <c r="F212" s="499"/>
      <c r="G212" s="499"/>
      <c r="H212" s="499"/>
      <c r="I212" s="499"/>
      <c r="J212" s="499"/>
      <c r="K212" s="500"/>
      <c r="L212" s="295"/>
      <c r="M212" s="514"/>
      <c r="N212" s="962"/>
      <c r="O212" s="887"/>
      <c r="P212" s="511"/>
      <c r="Q212" s="295"/>
      <c r="R212" s="300"/>
      <c r="S212" s="301"/>
      <c r="T212" s="302"/>
      <c r="U212" s="303">
        <f t="shared" ref="U212:U214" si="7">SUM(S212:T212)</f>
        <v>0</v>
      </c>
    </row>
    <row r="213" spans="2:22" ht="59.4" customHeight="1" thickBot="1" x14ac:dyDescent="0.3">
      <c r="B213" s="501"/>
      <c r="C213" s="502"/>
      <c r="D213" s="502"/>
      <c r="E213" s="502"/>
      <c r="F213" s="502"/>
      <c r="G213" s="502"/>
      <c r="H213" s="502"/>
      <c r="I213" s="502"/>
      <c r="J213" s="502"/>
      <c r="K213" s="503"/>
      <c r="M213" s="103">
        <v>3</v>
      </c>
      <c r="N213" s="104"/>
      <c r="O213" s="105">
        <v>1</v>
      </c>
      <c r="P213" s="197">
        <v>2</v>
      </c>
      <c r="R213" s="300"/>
      <c r="S213" s="301"/>
      <c r="T213" s="302"/>
      <c r="U213" s="303">
        <f t="shared" si="7"/>
        <v>0</v>
      </c>
    </row>
    <row r="214" spans="2:22" ht="15.6" customHeight="1" thickBot="1" x14ac:dyDescent="0.3">
      <c r="M214" s="963"/>
      <c r="N214" s="964"/>
      <c r="O214" s="964"/>
      <c r="P214" s="964"/>
      <c r="R214" s="304"/>
      <c r="S214" s="305"/>
      <c r="T214" s="306"/>
      <c r="U214" s="307">
        <f t="shared" si="7"/>
        <v>0</v>
      </c>
    </row>
    <row r="215" spans="2:22" ht="16.8" customHeight="1" x14ac:dyDescent="0.25">
      <c r="B215" s="484" t="s">
        <v>1362</v>
      </c>
      <c r="C215" s="484"/>
      <c r="D215" s="484"/>
      <c r="E215" s="484"/>
      <c r="F215" s="484"/>
      <c r="G215" s="484"/>
      <c r="H215" s="484"/>
      <c r="I215" s="484"/>
    </row>
    <row r="216" spans="2:22" ht="9.6" customHeight="1" x14ac:dyDescent="0.25"/>
    <row r="217" spans="2:22" ht="17.25" customHeight="1" thickBot="1" x14ac:dyDescent="0.3">
      <c r="B217" s="732" t="s">
        <v>1201</v>
      </c>
      <c r="C217" s="732"/>
      <c r="D217" s="732"/>
      <c r="E217" s="732"/>
      <c r="F217" s="732"/>
      <c r="G217" s="732"/>
      <c r="H217" s="732"/>
      <c r="I217" s="732"/>
      <c r="Q217" s="722" t="s">
        <v>455</v>
      </c>
      <c r="R217" s="722"/>
      <c r="S217" s="722"/>
      <c r="T217" s="308"/>
      <c r="U217" s="308"/>
      <c r="V217" s="76"/>
    </row>
    <row r="218" spans="2:22" ht="17.25" customHeight="1" x14ac:dyDescent="0.25">
      <c r="B218" s="593" t="s">
        <v>45</v>
      </c>
      <c r="C218" s="559" t="s">
        <v>46</v>
      </c>
      <c r="D218" s="560"/>
      <c r="E218" s="560"/>
      <c r="F218" s="560"/>
      <c r="G218" s="560"/>
      <c r="H218" s="560"/>
      <c r="I218" s="560"/>
      <c r="J218" s="560"/>
      <c r="K218" s="560"/>
      <c r="L218" s="560"/>
      <c r="M218" s="560"/>
      <c r="N218" s="561"/>
      <c r="O218" s="593" t="s">
        <v>144</v>
      </c>
      <c r="Q218" s="723"/>
      <c r="R218" s="724"/>
      <c r="S218" s="724"/>
      <c r="T218" s="724"/>
      <c r="U218" s="725"/>
      <c r="V218" s="63"/>
    </row>
    <row r="219" spans="2:22" ht="8.4" customHeight="1" x14ac:dyDescent="0.25">
      <c r="B219" s="594"/>
      <c r="C219" s="714"/>
      <c r="D219" s="715"/>
      <c r="E219" s="715"/>
      <c r="F219" s="715"/>
      <c r="G219" s="715"/>
      <c r="H219" s="715"/>
      <c r="I219" s="715"/>
      <c r="J219" s="715"/>
      <c r="K219" s="715"/>
      <c r="L219" s="715"/>
      <c r="M219" s="715"/>
      <c r="N219" s="716"/>
      <c r="O219" s="594"/>
      <c r="Q219" s="726"/>
      <c r="R219" s="727"/>
      <c r="S219" s="727"/>
      <c r="T219" s="727"/>
      <c r="U219" s="728"/>
      <c r="V219" s="63"/>
    </row>
    <row r="220" spans="2:22" ht="22.2" customHeight="1" thickBot="1" x14ac:dyDescent="0.3">
      <c r="B220" s="595"/>
      <c r="C220" s="309" t="s">
        <v>47</v>
      </c>
      <c r="D220" s="135" t="s">
        <v>48</v>
      </c>
      <c r="E220" s="135" t="s">
        <v>48</v>
      </c>
      <c r="F220" s="135" t="s">
        <v>49</v>
      </c>
      <c r="G220" s="135" t="s">
        <v>50</v>
      </c>
      <c r="H220" s="135" t="s">
        <v>51</v>
      </c>
      <c r="I220" s="135" t="s">
        <v>52</v>
      </c>
      <c r="J220" s="135" t="s">
        <v>53</v>
      </c>
      <c r="K220" s="135" t="s">
        <v>54</v>
      </c>
      <c r="L220" s="135" t="s">
        <v>55</v>
      </c>
      <c r="M220" s="135" t="s">
        <v>56</v>
      </c>
      <c r="N220" s="310" t="s">
        <v>57</v>
      </c>
      <c r="O220" s="594"/>
      <c r="Q220" s="726"/>
      <c r="R220" s="727"/>
      <c r="S220" s="727"/>
      <c r="T220" s="727"/>
      <c r="U220" s="728"/>
      <c r="V220" s="63"/>
    </row>
    <row r="221" spans="2:22" ht="27" customHeight="1" thickBot="1" x14ac:dyDescent="0.3">
      <c r="B221" s="106" t="s">
        <v>380</v>
      </c>
      <c r="C221" s="311"/>
      <c r="D221" s="289"/>
      <c r="E221" s="289"/>
      <c r="F221" s="289"/>
      <c r="G221" s="289">
        <v>0</v>
      </c>
      <c r="H221" s="289">
        <v>0</v>
      </c>
      <c r="I221" s="289">
        <v>0</v>
      </c>
      <c r="J221" s="289">
        <v>0</v>
      </c>
      <c r="K221" s="289">
        <v>0</v>
      </c>
      <c r="L221" s="289">
        <v>0</v>
      </c>
      <c r="M221" s="289">
        <v>0</v>
      </c>
      <c r="N221" s="312">
        <v>0</v>
      </c>
      <c r="O221" s="313">
        <f>SUM(C221:N221)</f>
        <v>0</v>
      </c>
      <c r="Q221" s="726"/>
      <c r="R221" s="727"/>
      <c r="S221" s="727"/>
      <c r="T221" s="727"/>
      <c r="U221" s="728"/>
      <c r="V221" s="63"/>
    </row>
    <row r="222" spans="2:22" ht="17.25" customHeight="1" x14ac:dyDescent="0.25">
      <c r="B222" s="202" t="s">
        <v>191</v>
      </c>
      <c r="C222" s="314"/>
      <c r="D222" s="284"/>
      <c r="E222" s="284"/>
      <c r="F222" s="284"/>
      <c r="G222" s="284">
        <v>0</v>
      </c>
      <c r="H222" s="284">
        <v>0</v>
      </c>
      <c r="I222" s="284">
        <v>0</v>
      </c>
      <c r="J222" s="284">
        <v>0</v>
      </c>
      <c r="K222" s="284">
        <v>0</v>
      </c>
      <c r="L222" s="284">
        <v>0</v>
      </c>
      <c r="M222" s="284">
        <v>0</v>
      </c>
      <c r="N222" s="315">
        <v>1</v>
      </c>
      <c r="O222" s="96">
        <f t="shared" ref="O222:O224" si="8">SUM(C222:N222)</f>
        <v>1</v>
      </c>
      <c r="Q222" s="726"/>
      <c r="R222" s="727"/>
      <c r="S222" s="727"/>
      <c r="T222" s="727"/>
      <c r="U222" s="728"/>
      <c r="V222" s="63"/>
    </row>
    <row r="223" spans="2:22" ht="17.25" customHeight="1" x14ac:dyDescent="0.25">
      <c r="B223" s="203" t="s">
        <v>192</v>
      </c>
      <c r="C223" s="314"/>
      <c r="D223" s="284"/>
      <c r="E223" s="284"/>
      <c r="F223" s="284"/>
      <c r="G223" s="284">
        <v>3</v>
      </c>
      <c r="H223" s="284">
        <v>1</v>
      </c>
      <c r="I223" s="284">
        <v>2</v>
      </c>
      <c r="J223" s="284">
        <v>2</v>
      </c>
      <c r="K223" s="284">
        <v>2</v>
      </c>
      <c r="L223" s="284">
        <v>2</v>
      </c>
      <c r="M223" s="284">
        <v>2</v>
      </c>
      <c r="N223" s="315">
        <v>1</v>
      </c>
      <c r="O223" s="96">
        <f t="shared" si="8"/>
        <v>15</v>
      </c>
      <c r="Q223" s="726"/>
      <c r="R223" s="727"/>
      <c r="S223" s="727"/>
      <c r="T223" s="727"/>
      <c r="U223" s="728"/>
      <c r="V223" s="63"/>
    </row>
    <row r="224" spans="2:22" ht="17.25" customHeight="1" thickBot="1" x14ac:dyDescent="0.3">
      <c r="B224" s="204" t="s">
        <v>58</v>
      </c>
      <c r="C224" s="316"/>
      <c r="D224" s="290"/>
      <c r="E224" s="290"/>
      <c r="F224" s="290"/>
      <c r="G224" s="290">
        <v>0</v>
      </c>
      <c r="H224" s="290">
        <v>2</v>
      </c>
      <c r="I224" s="290">
        <v>1</v>
      </c>
      <c r="J224" s="290">
        <v>1</v>
      </c>
      <c r="K224" s="290">
        <v>0</v>
      </c>
      <c r="L224" s="290">
        <v>1</v>
      </c>
      <c r="M224" s="290">
        <v>1</v>
      </c>
      <c r="N224" s="317">
        <v>1</v>
      </c>
      <c r="O224" s="318">
        <f t="shared" si="8"/>
        <v>7</v>
      </c>
      <c r="Q224" s="726"/>
      <c r="R224" s="727"/>
      <c r="S224" s="727"/>
      <c r="T224" s="727"/>
      <c r="U224" s="728"/>
      <c r="V224" s="63"/>
    </row>
    <row r="225" spans="2:36" ht="17.25" customHeight="1" x14ac:dyDescent="0.25">
      <c r="B225" s="512" t="s">
        <v>144</v>
      </c>
      <c r="C225" s="952">
        <f>SUM(C221:C224)</f>
        <v>0</v>
      </c>
      <c r="D225" s="952">
        <f t="shared" ref="D225:O225" si="9">SUM(D221:D224)</f>
        <v>0</v>
      </c>
      <c r="E225" s="952">
        <f t="shared" si="9"/>
        <v>0</v>
      </c>
      <c r="F225" s="952">
        <f t="shared" si="9"/>
        <v>0</v>
      </c>
      <c r="G225" s="952">
        <f t="shared" si="9"/>
        <v>3</v>
      </c>
      <c r="H225" s="952">
        <f t="shared" si="9"/>
        <v>3</v>
      </c>
      <c r="I225" s="952">
        <f t="shared" si="9"/>
        <v>3</v>
      </c>
      <c r="J225" s="952">
        <f t="shared" si="9"/>
        <v>3</v>
      </c>
      <c r="K225" s="952">
        <f t="shared" si="9"/>
        <v>2</v>
      </c>
      <c r="L225" s="952">
        <f t="shared" si="9"/>
        <v>3</v>
      </c>
      <c r="M225" s="952">
        <f t="shared" si="9"/>
        <v>3</v>
      </c>
      <c r="N225" s="954">
        <f t="shared" si="9"/>
        <v>3</v>
      </c>
      <c r="O225" s="956">
        <f t="shared" si="9"/>
        <v>23</v>
      </c>
      <c r="Q225" s="726"/>
      <c r="R225" s="727"/>
      <c r="S225" s="727"/>
      <c r="T225" s="727"/>
      <c r="U225" s="728"/>
      <c r="V225" s="63"/>
    </row>
    <row r="226" spans="2:36" ht="17.25" customHeight="1" thickBot="1" x14ac:dyDescent="0.3">
      <c r="B226" s="514"/>
      <c r="C226" s="953"/>
      <c r="D226" s="953"/>
      <c r="E226" s="953"/>
      <c r="F226" s="953"/>
      <c r="G226" s="953"/>
      <c r="H226" s="953"/>
      <c r="I226" s="953"/>
      <c r="J226" s="953"/>
      <c r="K226" s="953"/>
      <c r="L226" s="953"/>
      <c r="M226" s="953"/>
      <c r="N226" s="955"/>
      <c r="O226" s="957"/>
      <c r="Q226" s="729"/>
      <c r="R226" s="730"/>
      <c r="S226" s="730"/>
      <c r="T226" s="730"/>
      <c r="U226" s="731"/>
      <c r="V226" s="63"/>
    </row>
    <row r="227" spans="2:36" ht="10.8" customHeight="1" x14ac:dyDescent="0.25">
      <c r="B227" s="76"/>
      <c r="C227" s="319"/>
      <c r="D227" s="319"/>
      <c r="E227" s="319"/>
      <c r="F227" s="319"/>
      <c r="G227" s="319"/>
      <c r="H227" s="319"/>
      <c r="I227" s="319"/>
      <c r="J227" s="319"/>
      <c r="K227" s="319"/>
      <c r="L227" s="319"/>
      <c r="M227" s="319"/>
      <c r="N227" s="319"/>
      <c r="O227" s="319"/>
      <c r="P227" s="319"/>
      <c r="Q227" s="319"/>
      <c r="R227" s="319"/>
      <c r="S227" s="218"/>
      <c r="T227" s="63"/>
      <c r="U227" s="63"/>
      <c r="V227" s="63"/>
    </row>
    <row r="228" spans="2:36" ht="25.8" customHeight="1" thickBot="1" x14ac:dyDescent="0.3">
      <c r="B228" s="689" t="s">
        <v>1209</v>
      </c>
      <c r="C228" s="732"/>
      <c r="D228" s="732"/>
      <c r="E228" s="732"/>
      <c r="F228" s="732"/>
      <c r="G228" s="732"/>
      <c r="H228" s="732"/>
      <c r="I228" s="732"/>
      <c r="J228" s="732"/>
      <c r="K228" s="732"/>
      <c r="L228" s="732"/>
      <c r="M228" s="732"/>
      <c r="N228" s="319"/>
      <c r="O228" s="319"/>
      <c r="P228" s="319"/>
      <c r="Q228" s="319"/>
      <c r="R228" s="319"/>
      <c r="S228" s="218"/>
      <c r="T228" s="63"/>
      <c r="U228" s="63"/>
      <c r="V228" s="63"/>
    </row>
    <row r="229" spans="2:36" ht="17.25" customHeight="1" thickBot="1" x14ac:dyDescent="0.3">
      <c r="B229" s="320" t="s">
        <v>178</v>
      </c>
      <c r="C229" s="958" t="s">
        <v>877</v>
      </c>
      <c r="D229" s="958"/>
      <c r="E229" s="959"/>
      <c r="F229" s="959"/>
      <c r="G229" s="959"/>
      <c r="H229" s="960"/>
      <c r="I229" s="961" t="s">
        <v>878</v>
      </c>
      <c r="J229" s="959"/>
      <c r="K229" s="959"/>
      <c r="L229" s="959"/>
      <c r="M229" s="959"/>
      <c r="N229" s="960"/>
      <c r="O229" s="961" t="s">
        <v>879</v>
      </c>
      <c r="P229" s="959"/>
      <c r="Q229" s="959"/>
      <c r="R229" s="959"/>
      <c r="S229" s="959"/>
      <c r="T229" s="960"/>
      <c r="U229" s="948" t="s">
        <v>825</v>
      </c>
      <c r="V229" s="948" t="s">
        <v>824</v>
      </c>
    </row>
    <row r="230" spans="2:36" ht="17.25" customHeight="1" thickBot="1" x14ac:dyDescent="0.3">
      <c r="B230" s="321" t="s">
        <v>1021</v>
      </c>
      <c r="C230" s="950" t="s">
        <v>818</v>
      </c>
      <c r="D230" s="951"/>
      <c r="E230" s="939" t="s">
        <v>819</v>
      </c>
      <c r="F230" s="940"/>
      <c r="G230" s="939"/>
      <c r="H230" s="940"/>
      <c r="I230" s="939" t="s">
        <v>818</v>
      </c>
      <c r="J230" s="940"/>
      <c r="K230" s="939" t="s">
        <v>819</v>
      </c>
      <c r="L230" s="940"/>
      <c r="M230" s="939"/>
      <c r="N230" s="940"/>
      <c r="O230" s="939" t="s">
        <v>818</v>
      </c>
      <c r="P230" s="940"/>
      <c r="Q230" s="939" t="s">
        <v>819</v>
      </c>
      <c r="R230" s="940"/>
      <c r="S230" s="939"/>
      <c r="T230" s="940"/>
      <c r="U230" s="949"/>
      <c r="V230" s="949"/>
    </row>
    <row r="231" spans="2:36" ht="17.25" customHeight="1" x14ac:dyDescent="0.25">
      <c r="B231" s="941" t="s">
        <v>233</v>
      </c>
      <c r="C231" s="944" t="s">
        <v>876</v>
      </c>
      <c r="D231" s="947" t="s">
        <v>215</v>
      </c>
      <c r="E231" s="933" t="s">
        <v>876</v>
      </c>
      <c r="F231" s="936" t="s">
        <v>215</v>
      </c>
      <c r="G231" s="933" t="s">
        <v>876</v>
      </c>
      <c r="H231" s="936" t="s">
        <v>215</v>
      </c>
      <c r="I231" s="933" t="s">
        <v>876</v>
      </c>
      <c r="J231" s="936" t="s">
        <v>215</v>
      </c>
      <c r="K231" s="933" t="s">
        <v>876</v>
      </c>
      <c r="L231" s="936" t="s">
        <v>215</v>
      </c>
      <c r="M231" s="933" t="s">
        <v>876</v>
      </c>
      <c r="N231" s="936" t="s">
        <v>215</v>
      </c>
      <c r="O231" s="933" t="s">
        <v>876</v>
      </c>
      <c r="P231" s="936" t="s">
        <v>215</v>
      </c>
      <c r="Q231" s="933" t="s">
        <v>876</v>
      </c>
      <c r="R231" s="936" t="s">
        <v>215</v>
      </c>
      <c r="S231" s="933" t="s">
        <v>876</v>
      </c>
      <c r="T231" s="936" t="s">
        <v>215</v>
      </c>
      <c r="U231" s="949"/>
      <c r="V231" s="949"/>
    </row>
    <row r="232" spans="2:36" ht="17.25" customHeight="1" x14ac:dyDescent="0.25">
      <c r="B232" s="942"/>
      <c r="C232" s="945"/>
      <c r="D232" s="937"/>
      <c r="E232" s="934"/>
      <c r="F232" s="937"/>
      <c r="G232" s="934"/>
      <c r="H232" s="937"/>
      <c r="I232" s="934"/>
      <c r="J232" s="937"/>
      <c r="K232" s="934"/>
      <c r="L232" s="937"/>
      <c r="M232" s="934"/>
      <c r="N232" s="937"/>
      <c r="O232" s="934"/>
      <c r="P232" s="937"/>
      <c r="Q232" s="934"/>
      <c r="R232" s="937"/>
      <c r="S232" s="934"/>
      <c r="T232" s="937"/>
      <c r="U232" s="949"/>
      <c r="V232" s="949"/>
    </row>
    <row r="233" spans="2:36" ht="17.25" customHeight="1" x14ac:dyDescent="0.25">
      <c r="B233" s="943"/>
      <c r="C233" s="946"/>
      <c r="D233" s="938"/>
      <c r="E233" s="935"/>
      <c r="F233" s="938"/>
      <c r="G233" s="935"/>
      <c r="H233" s="938"/>
      <c r="I233" s="935"/>
      <c r="J233" s="938"/>
      <c r="K233" s="935"/>
      <c r="L233" s="938"/>
      <c r="M233" s="935"/>
      <c r="N233" s="938"/>
      <c r="O233" s="935"/>
      <c r="P233" s="938"/>
      <c r="Q233" s="935"/>
      <c r="R233" s="938"/>
      <c r="S233" s="935"/>
      <c r="T233" s="938"/>
      <c r="U233" s="949"/>
      <c r="V233" s="949"/>
    </row>
    <row r="234" spans="2:36" ht="17.25" customHeight="1" x14ac:dyDescent="0.25">
      <c r="B234" s="107" t="s">
        <v>234</v>
      </c>
      <c r="C234" s="108">
        <v>1</v>
      </c>
      <c r="D234" s="109">
        <v>26</v>
      </c>
      <c r="E234" s="322">
        <v>2</v>
      </c>
      <c r="F234" s="323">
        <v>70</v>
      </c>
      <c r="G234" s="324"/>
      <c r="H234" s="325"/>
      <c r="I234" s="322">
        <v>1</v>
      </c>
      <c r="J234" s="323">
        <v>19</v>
      </c>
      <c r="K234" s="324">
        <v>2</v>
      </c>
      <c r="L234" s="325">
        <v>52</v>
      </c>
      <c r="M234" s="322"/>
      <c r="N234" s="323"/>
      <c r="O234" s="324">
        <v>1</v>
      </c>
      <c r="P234" s="325">
        <v>14</v>
      </c>
      <c r="Q234" s="322">
        <v>2</v>
      </c>
      <c r="R234" s="323">
        <v>51</v>
      </c>
      <c r="S234" s="324"/>
      <c r="T234" s="325"/>
      <c r="U234" s="326">
        <f t="shared" ref="U234:U235" si="10">SUM(S234,Q234,O234,M234,K234,I234,G234,E234,C234)</f>
        <v>9</v>
      </c>
      <c r="V234" s="327">
        <f t="shared" ref="V234:V235" si="11">SUM(T234,R234,P234,N234,L234,J234,H234,F234,D234)</f>
        <v>232</v>
      </c>
    </row>
    <row r="235" spans="2:36" ht="17.25" customHeight="1" x14ac:dyDescent="0.25">
      <c r="B235" s="107" t="s">
        <v>911</v>
      </c>
      <c r="C235" s="108">
        <v>1</v>
      </c>
      <c r="D235" s="109">
        <v>28</v>
      </c>
      <c r="E235" s="322">
        <v>2</v>
      </c>
      <c r="F235" s="323">
        <v>63</v>
      </c>
      <c r="G235" s="324"/>
      <c r="H235" s="325"/>
      <c r="I235" s="322">
        <v>1</v>
      </c>
      <c r="J235" s="323">
        <v>15</v>
      </c>
      <c r="K235" s="324">
        <v>2</v>
      </c>
      <c r="L235" s="325">
        <v>63</v>
      </c>
      <c r="M235" s="322"/>
      <c r="N235" s="323"/>
      <c r="O235" s="324">
        <v>1</v>
      </c>
      <c r="P235" s="325">
        <v>15</v>
      </c>
      <c r="Q235" s="322">
        <v>2</v>
      </c>
      <c r="R235" s="323">
        <v>54</v>
      </c>
      <c r="S235" s="324"/>
      <c r="T235" s="325"/>
      <c r="U235" s="326">
        <f t="shared" si="10"/>
        <v>9</v>
      </c>
      <c r="V235" s="327">
        <f t="shared" si="11"/>
        <v>238</v>
      </c>
    </row>
    <row r="236" spans="2:36" ht="17.25" customHeight="1" thickBot="1" x14ac:dyDescent="0.3">
      <c r="B236" s="110" t="s">
        <v>1199</v>
      </c>
      <c r="C236" s="111">
        <v>1</v>
      </c>
      <c r="D236" s="112">
        <v>28</v>
      </c>
      <c r="E236" s="328">
        <v>2</v>
      </c>
      <c r="F236" s="481">
        <v>64</v>
      </c>
      <c r="G236" s="330"/>
      <c r="H236" s="331"/>
      <c r="I236" s="328">
        <v>1</v>
      </c>
      <c r="J236" s="329">
        <v>23</v>
      </c>
      <c r="K236" s="330">
        <v>2</v>
      </c>
      <c r="L236" s="331">
        <v>60</v>
      </c>
      <c r="M236" s="328"/>
      <c r="N236" s="329"/>
      <c r="O236" s="330">
        <v>1</v>
      </c>
      <c r="P236" s="331">
        <v>18</v>
      </c>
      <c r="Q236" s="328">
        <v>2</v>
      </c>
      <c r="R236" s="329">
        <v>65</v>
      </c>
      <c r="S236" s="330"/>
      <c r="T236" s="331"/>
      <c r="U236" s="332">
        <f t="shared" ref="U236" si="12">SUM(S236,Q236,O236,M236,K236,I236,G236,E236,C236)</f>
        <v>9</v>
      </c>
      <c r="V236" s="333">
        <v>258</v>
      </c>
    </row>
    <row r="237" spans="2:36" ht="11.4" customHeight="1" x14ac:dyDescent="0.25">
      <c r="B237" s="76"/>
      <c r="C237" s="319"/>
      <c r="D237" s="319"/>
      <c r="E237" s="319"/>
      <c r="F237" s="482"/>
      <c r="G237" s="319"/>
      <c r="H237" s="319"/>
      <c r="I237" s="319"/>
      <c r="J237" s="319"/>
      <c r="K237" s="319"/>
      <c r="L237" s="319"/>
      <c r="M237" s="319"/>
      <c r="N237" s="319"/>
      <c r="O237" s="319"/>
      <c r="P237" s="319"/>
      <c r="Q237" s="319"/>
      <c r="R237" s="319"/>
      <c r="S237" s="218"/>
      <c r="T237" s="63"/>
      <c r="U237" s="63"/>
      <c r="V237" s="63"/>
    </row>
    <row r="238" spans="2:36" ht="19.8" customHeight="1" thickBot="1" x14ac:dyDescent="0.3">
      <c r="B238" s="489" t="s">
        <v>1210</v>
      </c>
      <c r="C238" s="489"/>
      <c r="D238" s="489"/>
      <c r="E238" s="489"/>
      <c r="F238" s="489"/>
      <c r="G238" s="489"/>
      <c r="H238" s="489"/>
      <c r="I238" s="489"/>
      <c r="J238" s="489"/>
      <c r="K238" s="489"/>
      <c r="L238" s="489"/>
      <c r="M238" s="489"/>
      <c r="O238" s="722" t="s">
        <v>559</v>
      </c>
      <c r="P238" s="722"/>
      <c r="Q238" s="722"/>
      <c r="T238" s="218"/>
      <c r="U238" s="113"/>
      <c r="V238" s="113"/>
      <c r="W238" s="113"/>
      <c r="X238" s="113"/>
      <c r="Y238" s="113"/>
      <c r="Z238" s="113"/>
      <c r="AA238" s="113"/>
      <c r="AB238" s="113"/>
      <c r="AC238" s="113"/>
      <c r="AD238" s="113"/>
      <c r="AE238" s="113"/>
      <c r="AF238" s="113"/>
      <c r="AG238" s="113"/>
      <c r="AH238" s="113"/>
      <c r="AI238" s="113"/>
      <c r="AJ238" s="218"/>
    </row>
    <row r="239" spans="2:36" ht="23.25" customHeight="1" x14ac:dyDescent="0.25">
      <c r="B239" s="559" t="s">
        <v>386</v>
      </c>
      <c r="C239" s="560"/>
      <c r="D239" s="560"/>
      <c r="E239" s="560"/>
      <c r="F239" s="560"/>
      <c r="G239" s="560"/>
      <c r="H239" s="561"/>
      <c r="I239" s="568" t="s">
        <v>85</v>
      </c>
      <c r="J239" s="521" t="s">
        <v>524</v>
      </c>
      <c r="K239" s="701"/>
      <c r="L239" s="522"/>
      <c r="M239" s="717" t="s">
        <v>238</v>
      </c>
      <c r="O239" s="495" t="s">
        <v>1211</v>
      </c>
      <c r="P239" s="496"/>
      <c r="Q239" s="496"/>
      <c r="R239" s="496"/>
      <c r="S239" s="497"/>
      <c r="T239" s="218"/>
      <c r="U239" s="113"/>
      <c r="V239" s="113"/>
      <c r="W239" s="113"/>
      <c r="X239" s="113"/>
      <c r="Y239" s="113"/>
      <c r="Z239" s="113"/>
      <c r="AA239" s="113"/>
      <c r="AB239" s="113"/>
      <c r="AC239" s="113"/>
      <c r="AD239" s="113"/>
      <c r="AE239" s="113"/>
      <c r="AF239" s="113"/>
      <c r="AG239" s="113"/>
      <c r="AH239" s="113"/>
      <c r="AI239" s="113"/>
      <c r="AJ239" s="218"/>
    </row>
    <row r="240" spans="2:36" ht="22.5" customHeight="1" thickBot="1" x14ac:dyDescent="0.3">
      <c r="B240" s="714"/>
      <c r="C240" s="715"/>
      <c r="D240" s="715"/>
      <c r="E240" s="715"/>
      <c r="F240" s="715"/>
      <c r="G240" s="715"/>
      <c r="H240" s="716"/>
      <c r="I240" s="893"/>
      <c r="J240" s="334" t="s">
        <v>267</v>
      </c>
      <c r="K240" s="335" t="s">
        <v>268</v>
      </c>
      <c r="L240" s="336" t="s">
        <v>269</v>
      </c>
      <c r="M240" s="827"/>
      <c r="O240" s="498"/>
      <c r="P240" s="499"/>
      <c r="Q240" s="499"/>
      <c r="R240" s="499"/>
      <c r="S240" s="500"/>
      <c r="T240" s="218"/>
      <c r="U240" s="113"/>
      <c r="V240" s="114"/>
      <c r="W240" s="114"/>
      <c r="X240" s="114"/>
      <c r="Y240" s="114"/>
      <c r="Z240" s="114"/>
      <c r="AA240" s="114"/>
      <c r="AB240" s="113"/>
      <c r="AC240" s="114"/>
      <c r="AD240" s="114"/>
      <c r="AE240" s="114"/>
      <c r="AF240" s="114"/>
      <c r="AG240" s="114"/>
      <c r="AH240" s="114"/>
      <c r="AI240" s="113"/>
      <c r="AJ240" s="218"/>
    </row>
    <row r="241" spans="2:36" ht="17.399999999999999" customHeight="1" x14ac:dyDescent="0.25">
      <c r="B241" s="930" t="s">
        <v>987</v>
      </c>
      <c r="C241" s="931"/>
      <c r="D241" s="931"/>
      <c r="E241" s="931"/>
      <c r="F241" s="931"/>
      <c r="G241" s="931"/>
      <c r="H241" s="932"/>
      <c r="I241" s="115">
        <v>7</v>
      </c>
      <c r="J241" s="116"/>
      <c r="K241" s="117">
        <v>7</v>
      </c>
      <c r="L241" s="118">
        <v>0</v>
      </c>
      <c r="M241" s="337">
        <v>1.17E-2</v>
      </c>
      <c r="O241" s="498"/>
      <c r="P241" s="499"/>
      <c r="Q241" s="499"/>
      <c r="R241" s="499"/>
      <c r="S241" s="500"/>
      <c r="T241" s="218"/>
      <c r="U241" s="113"/>
      <c r="V241" s="119"/>
      <c r="W241" s="119"/>
      <c r="X241" s="338"/>
      <c r="Y241" s="338"/>
      <c r="Z241" s="338"/>
      <c r="AA241" s="338"/>
      <c r="AB241" s="338"/>
      <c r="AC241" s="338"/>
      <c r="AD241" s="338"/>
      <c r="AE241" s="338"/>
      <c r="AF241" s="338"/>
      <c r="AG241" s="338"/>
      <c r="AH241" s="338"/>
      <c r="AI241" s="338"/>
      <c r="AJ241" s="218"/>
    </row>
    <row r="242" spans="2:36" ht="16.8" customHeight="1" x14ac:dyDescent="0.25">
      <c r="B242" s="894" t="s">
        <v>381</v>
      </c>
      <c r="C242" s="895"/>
      <c r="D242" s="895"/>
      <c r="E242" s="895"/>
      <c r="F242" s="895"/>
      <c r="G242" s="895"/>
      <c r="H242" s="927"/>
      <c r="I242" s="120">
        <v>9</v>
      </c>
      <c r="J242" s="121"/>
      <c r="K242" s="122">
        <v>9</v>
      </c>
      <c r="L242" s="123"/>
      <c r="M242" s="339">
        <v>1.4999999999999999E-2</v>
      </c>
      <c r="O242" s="498"/>
      <c r="P242" s="499"/>
      <c r="Q242" s="499"/>
      <c r="R242" s="499"/>
      <c r="S242" s="500"/>
      <c r="U242" s="214"/>
    </row>
    <row r="243" spans="2:36" ht="18.600000000000001" customHeight="1" x14ac:dyDescent="0.25">
      <c r="B243" s="894" t="s">
        <v>382</v>
      </c>
      <c r="C243" s="895"/>
      <c r="D243" s="895"/>
      <c r="E243" s="895"/>
      <c r="F243" s="895"/>
      <c r="G243" s="895"/>
      <c r="H243" s="927"/>
      <c r="I243" s="120">
        <v>5</v>
      </c>
      <c r="J243" s="121"/>
      <c r="K243" s="122">
        <v>3</v>
      </c>
      <c r="L243" s="123">
        <v>2</v>
      </c>
      <c r="M243" s="339">
        <v>8.0000000000000002E-3</v>
      </c>
      <c r="O243" s="498"/>
      <c r="P243" s="499"/>
      <c r="Q243" s="499"/>
      <c r="R243" s="499"/>
      <c r="S243" s="500"/>
    </row>
    <row r="244" spans="2:36" ht="22.5" customHeight="1" x14ac:dyDescent="0.25">
      <c r="B244" s="894" t="s">
        <v>388</v>
      </c>
      <c r="C244" s="895"/>
      <c r="D244" s="895"/>
      <c r="E244" s="895"/>
      <c r="F244" s="895"/>
      <c r="G244" s="895"/>
      <c r="H244" s="927"/>
      <c r="I244" s="120">
        <v>115</v>
      </c>
      <c r="J244" s="121"/>
      <c r="K244" s="122">
        <v>65</v>
      </c>
      <c r="L244" s="123">
        <v>50</v>
      </c>
      <c r="M244" s="339">
        <v>0.18540000000000001</v>
      </c>
      <c r="O244" s="498"/>
      <c r="P244" s="499"/>
      <c r="Q244" s="499"/>
      <c r="R244" s="499"/>
      <c r="S244" s="500"/>
    </row>
    <row r="245" spans="2:36" ht="25.5" customHeight="1" x14ac:dyDescent="0.25">
      <c r="B245" s="894" t="s">
        <v>383</v>
      </c>
      <c r="C245" s="895"/>
      <c r="D245" s="895"/>
      <c r="E245" s="895"/>
      <c r="F245" s="895"/>
      <c r="G245" s="895"/>
      <c r="H245" s="927"/>
      <c r="I245" s="120">
        <v>49</v>
      </c>
      <c r="J245" s="121"/>
      <c r="K245" s="122">
        <v>34</v>
      </c>
      <c r="L245" s="123">
        <v>15</v>
      </c>
      <c r="M245" s="339">
        <v>7.9000000000000001E-2</v>
      </c>
      <c r="O245" s="498"/>
      <c r="P245" s="499"/>
      <c r="Q245" s="499"/>
      <c r="R245" s="499"/>
      <c r="S245" s="500"/>
      <c r="V245" s="214"/>
    </row>
    <row r="246" spans="2:36" ht="26.25" customHeight="1" x14ac:dyDescent="0.25">
      <c r="B246" s="894" t="s">
        <v>384</v>
      </c>
      <c r="C246" s="895"/>
      <c r="D246" s="895"/>
      <c r="E246" s="895"/>
      <c r="F246" s="895"/>
      <c r="G246" s="895"/>
      <c r="H246" s="927"/>
      <c r="I246" s="120">
        <v>25</v>
      </c>
      <c r="J246" s="121"/>
      <c r="K246" s="122">
        <v>17</v>
      </c>
      <c r="L246" s="123">
        <v>8</v>
      </c>
      <c r="M246" s="339">
        <v>0.04</v>
      </c>
      <c r="O246" s="498"/>
      <c r="P246" s="499"/>
      <c r="Q246" s="499"/>
      <c r="R246" s="499"/>
      <c r="S246" s="500"/>
      <c r="V246" s="214"/>
    </row>
    <row r="247" spans="2:36" ht="21" customHeight="1" x14ac:dyDescent="0.25">
      <c r="B247" s="894" t="s">
        <v>385</v>
      </c>
      <c r="C247" s="895"/>
      <c r="D247" s="895"/>
      <c r="E247" s="895"/>
      <c r="F247" s="895"/>
      <c r="G247" s="895"/>
      <c r="H247" s="927"/>
      <c r="I247" s="120">
        <v>124</v>
      </c>
      <c r="J247" s="121"/>
      <c r="K247" s="122">
        <v>71</v>
      </c>
      <c r="L247" s="123">
        <v>53</v>
      </c>
      <c r="M247" s="339">
        <v>0.2</v>
      </c>
      <c r="O247" s="498"/>
      <c r="P247" s="499"/>
      <c r="Q247" s="499"/>
      <c r="R247" s="499"/>
      <c r="S247" s="500"/>
    </row>
    <row r="248" spans="2:36" ht="21.75" customHeight="1" x14ac:dyDescent="0.25">
      <c r="B248" s="894" t="s">
        <v>387</v>
      </c>
      <c r="C248" s="895"/>
      <c r="D248" s="895"/>
      <c r="E248" s="895"/>
      <c r="F248" s="895"/>
      <c r="G248" s="895"/>
      <c r="H248" s="927"/>
      <c r="I248" s="120">
        <v>2</v>
      </c>
      <c r="J248" s="121"/>
      <c r="K248" s="122">
        <v>2</v>
      </c>
      <c r="L248" s="123"/>
      <c r="M248" s="340">
        <f t="shared" ref="M248" si="13">I248/586</f>
        <v>3.4129692832764505E-3</v>
      </c>
      <c r="N248" s="216"/>
      <c r="O248" s="499"/>
      <c r="P248" s="499"/>
      <c r="Q248" s="499"/>
      <c r="R248" s="499"/>
      <c r="S248" s="500"/>
    </row>
    <row r="249" spans="2:36" ht="22.5" customHeight="1" thickBot="1" x14ac:dyDescent="0.3">
      <c r="B249" s="911" t="s">
        <v>754</v>
      </c>
      <c r="C249" s="912"/>
      <c r="D249" s="912"/>
      <c r="E249" s="912"/>
      <c r="F249" s="912"/>
      <c r="G249" s="912"/>
      <c r="H249" s="928"/>
      <c r="I249" s="124">
        <v>87</v>
      </c>
      <c r="J249" s="125"/>
      <c r="K249" s="126">
        <v>57</v>
      </c>
      <c r="L249" s="127">
        <v>30</v>
      </c>
      <c r="M249" s="341">
        <v>0.14030000000000001</v>
      </c>
      <c r="N249" s="216"/>
      <c r="O249" s="501"/>
      <c r="P249" s="502"/>
      <c r="Q249" s="502"/>
      <c r="R249" s="502"/>
      <c r="S249" s="503"/>
      <c r="U249" s="214"/>
    </row>
    <row r="250" spans="2:36" ht="6.6" customHeight="1" x14ac:dyDescent="0.25">
      <c r="B250" s="283"/>
      <c r="C250" s="283"/>
      <c r="D250" s="283"/>
      <c r="E250" s="283"/>
      <c r="F250" s="283"/>
      <c r="G250" s="283"/>
      <c r="H250" s="283"/>
      <c r="I250" s="283"/>
      <c r="J250" s="283"/>
      <c r="K250" s="283"/>
      <c r="L250" s="283"/>
      <c r="M250" s="342"/>
      <c r="N250" s="283"/>
    </row>
    <row r="251" spans="2:36" ht="17.25" customHeight="1" x14ac:dyDescent="0.25">
      <c r="B251" s="484" t="s">
        <v>256</v>
      </c>
      <c r="C251" s="484"/>
      <c r="D251" s="484"/>
      <c r="E251" s="484"/>
    </row>
    <row r="252" spans="2:36" ht="13.2" customHeight="1" thickBot="1" x14ac:dyDescent="0.3">
      <c r="B252" s="102"/>
      <c r="C252" s="102"/>
      <c r="D252" s="102"/>
      <c r="E252" s="102"/>
      <c r="F252" s="102"/>
      <c r="G252" s="102"/>
      <c r="H252" s="102"/>
      <c r="I252" s="102"/>
      <c r="J252" s="102"/>
      <c r="K252" s="102"/>
      <c r="L252" s="102"/>
      <c r="M252" s="929" t="s">
        <v>59</v>
      </c>
      <c r="N252" s="929"/>
      <c r="O252" s="929"/>
      <c r="R252" s="102"/>
    </row>
    <row r="253" spans="2:36" ht="17.25" customHeight="1" x14ac:dyDescent="0.25">
      <c r="B253" s="914" t="s">
        <v>60</v>
      </c>
      <c r="C253" s="915"/>
      <c r="D253" s="915"/>
      <c r="E253" s="915"/>
      <c r="F253" s="915"/>
      <c r="G253" s="915"/>
      <c r="H253" s="916"/>
      <c r="I253" s="917">
        <v>3064.1</v>
      </c>
      <c r="J253" s="918"/>
      <c r="K253" s="102"/>
      <c r="L253" s="102"/>
      <c r="M253" s="723" t="s">
        <v>1212</v>
      </c>
      <c r="N253" s="919"/>
      <c r="O253" s="919"/>
      <c r="P253" s="919"/>
      <c r="Q253" s="920"/>
      <c r="R253" s="102"/>
    </row>
    <row r="254" spans="2:36" ht="17.25" customHeight="1" x14ac:dyDescent="0.25">
      <c r="B254" s="894" t="s">
        <v>835</v>
      </c>
      <c r="C254" s="895"/>
      <c r="D254" s="895"/>
      <c r="E254" s="895"/>
      <c r="F254" s="895"/>
      <c r="G254" s="895"/>
      <c r="H254" s="896"/>
      <c r="I254" s="128">
        <v>3</v>
      </c>
      <c r="J254" s="142" t="s">
        <v>1100</v>
      </c>
      <c r="K254" s="102"/>
      <c r="L254" s="102"/>
      <c r="M254" s="921"/>
      <c r="N254" s="922"/>
      <c r="O254" s="922"/>
      <c r="P254" s="922"/>
      <c r="Q254" s="923"/>
      <c r="R254" s="102"/>
    </row>
    <row r="255" spans="2:36" ht="17.25" customHeight="1" x14ac:dyDescent="0.25">
      <c r="B255" s="894" t="s">
        <v>836</v>
      </c>
      <c r="C255" s="895"/>
      <c r="D255" s="895"/>
      <c r="E255" s="895"/>
      <c r="F255" s="895"/>
      <c r="G255" s="895"/>
      <c r="H255" s="896"/>
      <c r="I255" s="128">
        <v>29</v>
      </c>
      <c r="J255" s="142">
        <v>29</v>
      </c>
      <c r="K255" s="102"/>
      <c r="L255" s="102"/>
      <c r="M255" s="921"/>
      <c r="N255" s="922"/>
      <c r="O255" s="922"/>
      <c r="P255" s="922"/>
      <c r="Q255" s="923"/>
      <c r="R255" s="102"/>
    </row>
    <row r="256" spans="2:36" ht="17.25" customHeight="1" x14ac:dyDescent="0.25">
      <c r="B256" s="894" t="s">
        <v>63</v>
      </c>
      <c r="C256" s="895"/>
      <c r="D256" s="895"/>
      <c r="E256" s="895"/>
      <c r="F256" s="895"/>
      <c r="G256" s="895"/>
      <c r="H256" s="896"/>
      <c r="I256" s="897" t="s">
        <v>1154</v>
      </c>
      <c r="J256" s="898"/>
      <c r="K256" s="102"/>
      <c r="L256" s="102"/>
      <c r="M256" s="921"/>
      <c r="N256" s="922"/>
      <c r="O256" s="922"/>
      <c r="P256" s="922"/>
      <c r="Q256" s="923"/>
      <c r="R256" s="102"/>
    </row>
    <row r="257" spans="2:18" ht="17.25" customHeight="1" x14ac:dyDescent="0.25">
      <c r="B257" s="894" t="s">
        <v>412</v>
      </c>
      <c r="C257" s="895"/>
      <c r="D257" s="895"/>
      <c r="E257" s="895"/>
      <c r="F257" s="895"/>
      <c r="G257" s="895"/>
      <c r="H257" s="896"/>
      <c r="I257" s="254" t="s">
        <v>377</v>
      </c>
      <c r="J257" s="343">
        <v>200</v>
      </c>
      <c r="K257" s="102"/>
      <c r="L257" s="102"/>
      <c r="M257" s="921"/>
      <c r="N257" s="922"/>
      <c r="O257" s="922"/>
      <c r="P257" s="922"/>
      <c r="Q257" s="923"/>
      <c r="R257" s="102"/>
    </row>
    <row r="258" spans="2:18" ht="17.25" customHeight="1" x14ac:dyDescent="0.25">
      <c r="B258" s="894" t="s">
        <v>64</v>
      </c>
      <c r="C258" s="895"/>
      <c r="D258" s="895"/>
      <c r="E258" s="895"/>
      <c r="F258" s="895"/>
      <c r="G258" s="895"/>
      <c r="H258" s="896"/>
      <c r="I258" s="907">
        <v>8.1999999999999993</v>
      </c>
      <c r="J258" s="908"/>
      <c r="K258" s="102"/>
      <c r="L258" s="102"/>
      <c r="M258" s="921"/>
      <c r="N258" s="922"/>
      <c r="O258" s="922"/>
      <c r="P258" s="922"/>
      <c r="Q258" s="923"/>
      <c r="R258" s="102"/>
    </row>
    <row r="259" spans="2:18" ht="17.25" customHeight="1" x14ac:dyDescent="0.25">
      <c r="B259" s="894" t="s">
        <v>413</v>
      </c>
      <c r="C259" s="895"/>
      <c r="D259" s="895"/>
      <c r="E259" s="895"/>
      <c r="F259" s="895"/>
      <c r="G259" s="895"/>
      <c r="H259" s="896"/>
      <c r="I259" s="344">
        <v>624.1</v>
      </c>
      <c r="J259" s="345" t="s">
        <v>378</v>
      </c>
      <c r="K259" s="102"/>
      <c r="L259" s="102"/>
      <c r="M259" s="921"/>
      <c r="N259" s="922"/>
      <c r="O259" s="922"/>
      <c r="P259" s="922"/>
      <c r="Q259" s="923"/>
      <c r="R259" s="102"/>
    </row>
    <row r="260" spans="2:18" ht="17.25" customHeight="1" x14ac:dyDescent="0.25">
      <c r="B260" s="657" t="s">
        <v>982</v>
      </c>
      <c r="C260" s="658"/>
      <c r="D260" s="658"/>
      <c r="E260" s="658"/>
      <c r="F260" s="658"/>
      <c r="G260" s="658"/>
      <c r="H260" s="658"/>
      <c r="I260" s="128">
        <v>1</v>
      </c>
      <c r="J260" s="129">
        <v>150</v>
      </c>
      <c r="K260" s="102"/>
      <c r="L260" s="102"/>
      <c r="M260" s="921"/>
      <c r="N260" s="922"/>
      <c r="O260" s="922"/>
      <c r="P260" s="922"/>
      <c r="Q260" s="923"/>
      <c r="R260" s="102"/>
    </row>
    <row r="261" spans="2:18" ht="17.25" customHeight="1" x14ac:dyDescent="0.25">
      <c r="B261" s="657" t="s">
        <v>379</v>
      </c>
      <c r="C261" s="658"/>
      <c r="D261" s="658"/>
      <c r="E261" s="658"/>
      <c r="F261" s="658"/>
      <c r="G261" s="658"/>
      <c r="H261" s="658"/>
      <c r="I261" s="905" t="s">
        <v>377</v>
      </c>
      <c r="J261" s="906"/>
      <c r="K261" s="102"/>
      <c r="L261" s="102"/>
      <c r="M261" s="921"/>
      <c r="N261" s="922"/>
      <c r="O261" s="922"/>
      <c r="P261" s="922"/>
      <c r="Q261" s="923"/>
      <c r="R261" s="102"/>
    </row>
    <row r="262" spans="2:18" ht="17.25" customHeight="1" x14ac:dyDescent="0.25">
      <c r="B262" s="894" t="s">
        <v>66</v>
      </c>
      <c r="C262" s="895"/>
      <c r="D262" s="895"/>
      <c r="E262" s="895"/>
      <c r="F262" s="895"/>
      <c r="G262" s="895"/>
      <c r="H262" s="896"/>
      <c r="I262" s="907">
        <v>50.9</v>
      </c>
      <c r="J262" s="908"/>
      <c r="K262" s="102"/>
      <c r="L262" s="102"/>
      <c r="M262" s="921"/>
      <c r="N262" s="922"/>
      <c r="O262" s="922"/>
      <c r="P262" s="922"/>
      <c r="Q262" s="923"/>
      <c r="R262" s="102"/>
    </row>
    <row r="263" spans="2:18" ht="17.25" customHeight="1" x14ac:dyDescent="0.25">
      <c r="B263" s="894" t="s">
        <v>67</v>
      </c>
      <c r="C263" s="895"/>
      <c r="D263" s="895"/>
      <c r="E263" s="895"/>
      <c r="F263" s="895"/>
      <c r="G263" s="895"/>
      <c r="H263" s="896"/>
      <c r="I263" s="897">
        <v>16066</v>
      </c>
      <c r="J263" s="898"/>
      <c r="K263" s="102"/>
      <c r="L263" s="102"/>
      <c r="M263" s="921"/>
      <c r="N263" s="922"/>
      <c r="O263" s="922"/>
      <c r="P263" s="922"/>
      <c r="Q263" s="923"/>
      <c r="R263" s="102"/>
    </row>
    <row r="264" spans="2:18" ht="15.6" customHeight="1" x14ac:dyDescent="0.25">
      <c r="B264" s="894" t="s">
        <v>68</v>
      </c>
      <c r="C264" s="895"/>
      <c r="D264" s="895"/>
      <c r="E264" s="895"/>
      <c r="F264" s="895"/>
      <c r="G264" s="895"/>
      <c r="H264" s="896"/>
      <c r="I264" s="897">
        <v>4235</v>
      </c>
      <c r="J264" s="898"/>
      <c r="K264" s="102"/>
      <c r="L264" s="102"/>
      <c r="M264" s="921"/>
      <c r="N264" s="922"/>
      <c r="O264" s="922"/>
      <c r="P264" s="922"/>
      <c r="Q264" s="923"/>
      <c r="R264" s="102"/>
    </row>
    <row r="265" spans="2:18" ht="13.8" customHeight="1" x14ac:dyDescent="0.25">
      <c r="B265" s="894" t="s">
        <v>740</v>
      </c>
      <c r="C265" s="895"/>
      <c r="D265" s="895"/>
      <c r="E265" s="895"/>
      <c r="F265" s="895"/>
      <c r="G265" s="895"/>
      <c r="H265" s="896"/>
      <c r="I265" s="254">
        <v>0</v>
      </c>
      <c r="J265" s="343">
        <v>0</v>
      </c>
      <c r="K265" s="102"/>
      <c r="L265" s="102"/>
      <c r="M265" s="921"/>
      <c r="N265" s="922"/>
      <c r="O265" s="922"/>
      <c r="P265" s="922"/>
      <c r="Q265" s="923"/>
      <c r="R265" s="102"/>
    </row>
    <row r="266" spans="2:18" ht="13.8" customHeight="1" x14ac:dyDescent="0.25">
      <c r="B266" s="894" t="s">
        <v>69</v>
      </c>
      <c r="C266" s="895"/>
      <c r="D266" s="895"/>
      <c r="E266" s="895"/>
      <c r="F266" s="895"/>
      <c r="G266" s="895"/>
      <c r="H266" s="896"/>
      <c r="I266" s="128">
        <v>1</v>
      </c>
      <c r="J266" s="129">
        <v>16.7</v>
      </c>
      <c r="K266" s="102"/>
      <c r="L266" s="102"/>
      <c r="M266" s="921"/>
      <c r="N266" s="922"/>
      <c r="O266" s="922"/>
      <c r="P266" s="922"/>
      <c r="Q266" s="923"/>
      <c r="R266" s="102"/>
    </row>
    <row r="267" spans="2:18" ht="13.8" customHeight="1" x14ac:dyDescent="0.25">
      <c r="B267" s="894" t="s">
        <v>70</v>
      </c>
      <c r="C267" s="895"/>
      <c r="D267" s="895"/>
      <c r="E267" s="895"/>
      <c r="F267" s="895"/>
      <c r="G267" s="895"/>
      <c r="H267" s="896"/>
      <c r="I267" s="128">
        <v>1</v>
      </c>
      <c r="J267" s="129">
        <v>17.2</v>
      </c>
      <c r="K267" s="102"/>
      <c r="L267" s="102"/>
      <c r="M267" s="921"/>
      <c r="N267" s="922"/>
      <c r="O267" s="922"/>
      <c r="P267" s="922"/>
      <c r="Q267" s="923"/>
      <c r="R267" s="102"/>
    </row>
    <row r="268" spans="2:18" ht="14.4" customHeight="1" x14ac:dyDescent="0.25">
      <c r="B268" s="894" t="s">
        <v>71</v>
      </c>
      <c r="C268" s="895"/>
      <c r="D268" s="895"/>
      <c r="E268" s="895"/>
      <c r="F268" s="895"/>
      <c r="G268" s="895"/>
      <c r="H268" s="896"/>
      <c r="I268" s="128">
        <v>1</v>
      </c>
      <c r="J268" s="129">
        <v>33.9</v>
      </c>
      <c r="K268" s="102"/>
      <c r="L268" s="102"/>
      <c r="M268" s="921"/>
      <c r="N268" s="922"/>
      <c r="O268" s="922"/>
      <c r="P268" s="922"/>
      <c r="Q268" s="923"/>
      <c r="R268" s="102"/>
    </row>
    <row r="269" spans="2:18" ht="13.8" customHeight="1" x14ac:dyDescent="0.25">
      <c r="B269" s="894" t="s">
        <v>72</v>
      </c>
      <c r="C269" s="895"/>
      <c r="D269" s="895"/>
      <c r="E269" s="895"/>
      <c r="F269" s="895"/>
      <c r="G269" s="895"/>
      <c r="H269" s="896"/>
      <c r="I269" s="128">
        <v>0</v>
      </c>
      <c r="J269" s="129">
        <v>0</v>
      </c>
      <c r="K269" s="102"/>
      <c r="L269" s="102"/>
      <c r="M269" s="921"/>
      <c r="N269" s="922"/>
      <c r="O269" s="922"/>
      <c r="P269" s="922"/>
      <c r="Q269" s="923"/>
    </row>
    <row r="270" spans="2:18" ht="12.6" customHeight="1" x14ac:dyDescent="0.25">
      <c r="B270" s="657" t="s">
        <v>557</v>
      </c>
      <c r="C270" s="658"/>
      <c r="D270" s="658"/>
      <c r="E270" s="658"/>
      <c r="F270" s="658"/>
      <c r="G270" s="658"/>
      <c r="H270" s="658"/>
      <c r="I270" s="254">
        <v>2</v>
      </c>
      <c r="J270" s="343">
        <v>24</v>
      </c>
      <c r="K270" s="102"/>
      <c r="L270" s="102"/>
      <c r="M270" s="921"/>
      <c r="N270" s="922"/>
      <c r="O270" s="922"/>
      <c r="P270" s="922"/>
      <c r="Q270" s="923"/>
    </row>
    <row r="271" spans="2:18" ht="17.25" customHeight="1" x14ac:dyDescent="0.25">
      <c r="B271" s="894" t="s">
        <v>558</v>
      </c>
      <c r="C271" s="895"/>
      <c r="D271" s="895"/>
      <c r="E271" s="895"/>
      <c r="F271" s="895"/>
      <c r="G271" s="895"/>
      <c r="H271" s="896"/>
      <c r="I271" s="346">
        <v>0</v>
      </c>
      <c r="J271" s="129">
        <v>0</v>
      </c>
      <c r="K271" s="102"/>
      <c r="L271" s="102"/>
      <c r="M271" s="921"/>
      <c r="N271" s="922"/>
      <c r="O271" s="922"/>
      <c r="P271" s="922"/>
      <c r="Q271" s="923"/>
    </row>
    <row r="272" spans="2:18" ht="17.25" customHeight="1" x14ac:dyDescent="0.25">
      <c r="B272" s="894" t="s">
        <v>649</v>
      </c>
      <c r="C272" s="895"/>
      <c r="D272" s="895"/>
      <c r="E272" s="895"/>
      <c r="F272" s="895"/>
      <c r="G272" s="895"/>
      <c r="H272" s="896"/>
      <c r="I272" s="254">
        <v>32</v>
      </c>
      <c r="J272" s="345">
        <v>19.37</v>
      </c>
      <c r="K272" s="102"/>
      <c r="L272" s="102"/>
      <c r="M272" s="921"/>
      <c r="N272" s="922"/>
      <c r="O272" s="922"/>
      <c r="P272" s="922"/>
      <c r="Q272" s="923"/>
    </row>
    <row r="273" spans="2:19" ht="20.399999999999999" customHeight="1" x14ac:dyDescent="0.25">
      <c r="B273" s="657" t="s">
        <v>650</v>
      </c>
      <c r="C273" s="658"/>
      <c r="D273" s="658"/>
      <c r="E273" s="658"/>
      <c r="F273" s="658"/>
      <c r="G273" s="658"/>
      <c r="H273" s="658"/>
      <c r="I273" s="254">
        <v>26</v>
      </c>
      <c r="J273" s="343">
        <v>4</v>
      </c>
      <c r="K273" s="102"/>
      <c r="L273" s="102"/>
      <c r="M273" s="921"/>
      <c r="N273" s="922"/>
      <c r="O273" s="922"/>
      <c r="P273" s="922"/>
      <c r="Q273" s="923"/>
    </row>
    <row r="274" spans="2:19" ht="17.25" customHeight="1" x14ac:dyDescent="0.25">
      <c r="B274" s="894" t="s">
        <v>746</v>
      </c>
      <c r="C274" s="895"/>
      <c r="D274" s="895"/>
      <c r="E274" s="895"/>
      <c r="F274" s="895"/>
      <c r="G274" s="895"/>
      <c r="H274" s="896"/>
      <c r="I274" s="254">
        <v>8</v>
      </c>
      <c r="J274" s="343">
        <v>8</v>
      </c>
      <c r="K274" s="102"/>
      <c r="L274" s="102"/>
      <c r="M274" s="921"/>
      <c r="N274" s="922"/>
      <c r="O274" s="922"/>
      <c r="P274" s="922"/>
      <c r="Q274" s="923"/>
    </row>
    <row r="275" spans="2:19" ht="17.25" customHeight="1" x14ac:dyDescent="0.25">
      <c r="B275" s="894" t="s">
        <v>753</v>
      </c>
      <c r="C275" s="895"/>
      <c r="D275" s="895"/>
      <c r="E275" s="895"/>
      <c r="F275" s="895"/>
      <c r="G275" s="895"/>
      <c r="H275" s="896"/>
      <c r="I275" s="254" t="s">
        <v>377</v>
      </c>
      <c r="J275" s="343">
        <v>58</v>
      </c>
      <c r="K275" s="102"/>
      <c r="L275" s="102"/>
      <c r="M275" s="921"/>
      <c r="N275" s="922"/>
      <c r="O275" s="922"/>
      <c r="P275" s="922"/>
      <c r="Q275" s="923"/>
    </row>
    <row r="276" spans="2:19" ht="17.25" customHeight="1" x14ac:dyDescent="0.25">
      <c r="B276" s="894" t="s">
        <v>73</v>
      </c>
      <c r="C276" s="895"/>
      <c r="D276" s="895"/>
      <c r="E276" s="895"/>
      <c r="F276" s="895"/>
      <c r="G276" s="895"/>
      <c r="H276" s="896"/>
      <c r="I276" s="897" t="s">
        <v>377</v>
      </c>
      <c r="J276" s="898"/>
      <c r="K276" s="102"/>
      <c r="L276" s="102"/>
      <c r="M276" s="921"/>
      <c r="N276" s="922"/>
      <c r="O276" s="922"/>
      <c r="P276" s="922"/>
      <c r="Q276" s="923"/>
    </row>
    <row r="277" spans="2:19" ht="17.25" customHeight="1" x14ac:dyDescent="0.25">
      <c r="B277" s="894" t="s">
        <v>74</v>
      </c>
      <c r="C277" s="895"/>
      <c r="D277" s="895"/>
      <c r="E277" s="895"/>
      <c r="F277" s="895"/>
      <c r="G277" s="895"/>
      <c r="H277" s="896"/>
      <c r="I277" s="897" t="s">
        <v>377</v>
      </c>
      <c r="J277" s="898"/>
      <c r="K277" s="102"/>
      <c r="L277" s="102"/>
      <c r="M277" s="921"/>
      <c r="N277" s="922"/>
      <c r="O277" s="922"/>
      <c r="P277" s="922"/>
      <c r="Q277" s="923"/>
    </row>
    <row r="278" spans="2:19" ht="17.25" customHeight="1" x14ac:dyDescent="0.25">
      <c r="B278" s="894" t="s">
        <v>75</v>
      </c>
      <c r="C278" s="895"/>
      <c r="D278" s="895"/>
      <c r="E278" s="895"/>
      <c r="F278" s="895"/>
      <c r="G278" s="895"/>
      <c r="H278" s="896"/>
      <c r="I278" s="897" t="s">
        <v>377</v>
      </c>
      <c r="J278" s="898"/>
      <c r="K278" s="102"/>
      <c r="L278" s="102"/>
      <c r="M278" s="921"/>
      <c r="N278" s="922"/>
      <c r="O278" s="922"/>
      <c r="P278" s="922"/>
      <c r="Q278" s="923"/>
    </row>
    <row r="279" spans="2:19" ht="17.25" customHeight="1" x14ac:dyDescent="0.25">
      <c r="B279" s="894" t="s">
        <v>76</v>
      </c>
      <c r="C279" s="895"/>
      <c r="D279" s="895"/>
      <c r="E279" s="895"/>
      <c r="F279" s="895"/>
      <c r="G279" s="895"/>
      <c r="H279" s="896"/>
      <c r="I279" s="897" t="s">
        <v>377</v>
      </c>
      <c r="J279" s="898"/>
      <c r="K279" s="102"/>
      <c r="L279" s="102"/>
      <c r="M279" s="921"/>
      <c r="N279" s="922"/>
      <c r="O279" s="922"/>
      <c r="P279" s="922"/>
      <c r="Q279" s="923"/>
    </row>
    <row r="280" spans="2:19" ht="17.25" customHeight="1" x14ac:dyDescent="0.25">
      <c r="B280" s="899" t="s">
        <v>77</v>
      </c>
      <c r="C280" s="900"/>
      <c r="D280" s="900"/>
      <c r="E280" s="900"/>
      <c r="F280" s="900"/>
      <c r="G280" s="900"/>
      <c r="H280" s="518"/>
      <c r="I280" s="897" t="s">
        <v>377</v>
      </c>
      <c r="J280" s="898"/>
      <c r="K280" s="102"/>
      <c r="L280" s="102"/>
      <c r="M280" s="921"/>
      <c r="N280" s="922"/>
      <c r="O280" s="922"/>
      <c r="P280" s="922"/>
      <c r="Q280" s="923"/>
    </row>
    <row r="281" spans="2:19" ht="17.25" customHeight="1" x14ac:dyDescent="0.25">
      <c r="B281" s="909" t="s">
        <v>78</v>
      </c>
      <c r="C281" s="910"/>
      <c r="D281" s="910"/>
      <c r="E281" s="910"/>
      <c r="F281" s="910"/>
      <c r="G281" s="910"/>
      <c r="H281" s="910"/>
      <c r="I281" s="905" t="s">
        <v>378</v>
      </c>
      <c r="J281" s="906"/>
      <c r="K281" s="102"/>
      <c r="L281" s="102"/>
      <c r="M281" s="921"/>
      <c r="N281" s="922"/>
      <c r="O281" s="922"/>
      <c r="P281" s="922"/>
      <c r="Q281" s="923"/>
    </row>
    <row r="282" spans="2:19" ht="17.25" customHeight="1" x14ac:dyDescent="0.25">
      <c r="B282" s="894" t="s">
        <v>684</v>
      </c>
      <c r="C282" s="895"/>
      <c r="D282" s="895"/>
      <c r="E282" s="895"/>
      <c r="F282" s="895"/>
      <c r="G282" s="895"/>
      <c r="H282" s="896"/>
      <c r="I282" s="128" t="s">
        <v>377</v>
      </c>
      <c r="J282" s="129">
        <v>50.9</v>
      </c>
      <c r="K282" s="102"/>
      <c r="L282" s="102"/>
      <c r="M282" s="921"/>
      <c r="N282" s="922"/>
      <c r="O282" s="922"/>
      <c r="P282" s="922"/>
      <c r="Q282" s="923"/>
    </row>
    <row r="283" spans="2:19" ht="17.25" customHeight="1" thickBot="1" x14ac:dyDescent="0.3">
      <c r="B283" s="911" t="s">
        <v>636</v>
      </c>
      <c r="C283" s="912"/>
      <c r="D283" s="912"/>
      <c r="E283" s="912"/>
      <c r="F283" s="912"/>
      <c r="G283" s="912"/>
      <c r="H283" s="913"/>
      <c r="I283" s="130">
        <v>0</v>
      </c>
      <c r="J283" s="131">
        <v>0</v>
      </c>
      <c r="K283" s="102"/>
      <c r="L283" s="102"/>
      <c r="M283" s="924"/>
      <c r="N283" s="925"/>
      <c r="O283" s="925"/>
      <c r="P283" s="925"/>
      <c r="Q283" s="926"/>
    </row>
    <row r="284" spans="2:19" ht="11.25" customHeight="1" x14ac:dyDescent="0.25">
      <c r="B284" s="347"/>
      <c r="C284" s="347"/>
      <c r="D284" s="347"/>
      <c r="E284" s="347"/>
      <c r="F284" s="347"/>
      <c r="G284" s="347"/>
      <c r="H284" s="347"/>
      <c r="I284" s="132"/>
      <c r="J284" s="132"/>
      <c r="K284" s="102"/>
      <c r="L284" s="102"/>
      <c r="M284" s="133"/>
      <c r="N284" s="133"/>
      <c r="O284" s="133"/>
      <c r="P284" s="133"/>
      <c r="Q284" s="134"/>
      <c r="R284" s="134"/>
    </row>
    <row r="285" spans="2:19" ht="17.25" customHeight="1" x14ac:dyDescent="0.25">
      <c r="B285" s="542" t="s">
        <v>1374</v>
      </c>
      <c r="C285" s="542"/>
      <c r="D285" s="542"/>
      <c r="E285" s="542"/>
      <c r="F285" s="542"/>
      <c r="G285" s="542"/>
      <c r="H285" s="542"/>
      <c r="I285" s="542"/>
      <c r="J285" s="542"/>
      <c r="K285" s="542"/>
      <c r="L285" s="542"/>
      <c r="M285" s="542"/>
      <c r="N285" s="542"/>
      <c r="O285" s="542"/>
      <c r="P285" s="542"/>
      <c r="Q285" s="542"/>
      <c r="R285" s="542"/>
      <c r="S285" s="542"/>
    </row>
    <row r="286" spans="2:19" ht="17.25" customHeight="1" x14ac:dyDescent="0.25">
      <c r="B286" s="542"/>
      <c r="C286" s="542"/>
      <c r="D286" s="542"/>
      <c r="E286" s="542"/>
      <c r="F286" s="542"/>
      <c r="G286" s="542"/>
      <c r="H286" s="542"/>
      <c r="I286" s="542"/>
      <c r="J286" s="542"/>
      <c r="K286" s="542"/>
      <c r="L286" s="542"/>
      <c r="M286" s="542"/>
      <c r="N286" s="542"/>
      <c r="O286" s="542"/>
      <c r="P286" s="542"/>
      <c r="Q286" s="542"/>
      <c r="R286" s="542"/>
      <c r="S286" s="542"/>
    </row>
    <row r="287" spans="2:19" ht="9" customHeight="1" x14ac:dyDescent="0.25"/>
    <row r="288" spans="2:19" ht="17.25" customHeight="1" x14ac:dyDescent="0.25">
      <c r="B288" s="484" t="s">
        <v>1204</v>
      </c>
      <c r="C288" s="484"/>
      <c r="D288" s="484"/>
      <c r="E288" s="484"/>
      <c r="F288" s="484"/>
      <c r="G288" s="484"/>
      <c r="H288" s="484"/>
      <c r="I288" s="484"/>
      <c r="J288" s="484"/>
      <c r="K288" s="484"/>
      <c r="L288" s="484"/>
      <c r="M288" s="484"/>
      <c r="N288" s="484"/>
    </row>
    <row r="289" spans="2:22" ht="7.8" customHeight="1" thickBot="1" x14ac:dyDescent="0.3"/>
    <row r="290" spans="2:22" ht="17.25" customHeight="1" x14ac:dyDescent="0.25">
      <c r="B290" s="568" t="s">
        <v>242</v>
      </c>
      <c r="C290" s="568" t="s">
        <v>756</v>
      </c>
      <c r="D290" s="521" t="s">
        <v>79</v>
      </c>
      <c r="E290" s="888" t="s">
        <v>239</v>
      </c>
      <c r="F290" s="561"/>
      <c r="G290" s="521" t="s">
        <v>193</v>
      </c>
      <c r="H290" s="888" t="s">
        <v>239</v>
      </c>
      <c r="I290" s="561"/>
      <c r="J290" s="552" t="s">
        <v>194</v>
      </c>
      <c r="K290" s="888" t="s">
        <v>240</v>
      </c>
      <c r="L290" s="859"/>
      <c r="M290" s="888" t="s">
        <v>241</v>
      </c>
      <c r="N290" s="561"/>
      <c r="O290" s="521" t="s">
        <v>793</v>
      </c>
      <c r="P290" s="888" t="s">
        <v>239</v>
      </c>
      <c r="Q290" s="561"/>
      <c r="R290" s="521" t="s">
        <v>196</v>
      </c>
      <c r="S290" s="888" t="s">
        <v>394</v>
      </c>
      <c r="T290" s="859"/>
      <c r="U290" s="888" t="s">
        <v>241</v>
      </c>
      <c r="V290" s="561"/>
    </row>
    <row r="291" spans="2:22" ht="17.25" customHeight="1" x14ac:dyDescent="0.25">
      <c r="B291" s="892"/>
      <c r="C291" s="892"/>
      <c r="D291" s="523"/>
      <c r="E291" s="889"/>
      <c r="F291" s="564"/>
      <c r="G291" s="523"/>
      <c r="H291" s="889"/>
      <c r="I291" s="564"/>
      <c r="J291" s="554"/>
      <c r="K291" s="889"/>
      <c r="L291" s="860"/>
      <c r="M291" s="889"/>
      <c r="N291" s="564"/>
      <c r="O291" s="523"/>
      <c r="P291" s="889"/>
      <c r="Q291" s="564"/>
      <c r="R291" s="523"/>
      <c r="S291" s="889"/>
      <c r="T291" s="860"/>
      <c r="U291" s="889"/>
      <c r="V291" s="564"/>
    </row>
    <row r="292" spans="2:22" ht="17.25" customHeight="1" x14ac:dyDescent="0.25">
      <c r="B292" s="864"/>
      <c r="C292" s="864"/>
      <c r="D292" s="558"/>
      <c r="E292" s="698"/>
      <c r="F292" s="716"/>
      <c r="G292" s="558"/>
      <c r="H292" s="698"/>
      <c r="I292" s="716"/>
      <c r="J292" s="556"/>
      <c r="K292" s="698"/>
      <c r="L292" s="697"/>
      <c r="M292" s="698"/>
      <c r="N292" s="716"/>
      <c r="O292" s="558"/>
      <c r="P292" s="698"/>
      <c r="Q292" s="716"/>
      <c r="R292" s="558"/>
      <c r="S292" s="698"/>
      <c r="T292" s="697"/>
      <c r="U292" s="698"/>
      <c r="V292" s="716"/>
    </row>
    <row r="293" spans="2:22" ht="17.25" customHeight="1" thickBot="1" x14ac:dyDescent="0.3">
      <c r="B293" s="893"/>
      <c r="C293" s="893"/>
      <c r="D293" s="525"/>
      <c r="E293" s="135" t="s">
        <v>237</v>
      </c>
      <c r="F293" s="348" t="s">
        <v>238</v>
      </c>
      <c r="G293" s="525"/>
      <c r="H293" s="135" t="s">
        <v>237</v>
      </c>
      <c r="I293" s="348" t="s">
        <v>238</v>
      </c>
      <c r="J293" s="699"/>
      <c r="K293" s="135" t="s">
        <v>237</v>
      </c>
      <c r="L293" s="349" t="s">
        <v>238</v>
      </c>
      <c r="M293" s="135" t="s">
        <v>237</v>
      </c>
      <c r="N293" s="350" t="s">
        <v>238</v>
      </c>
      <c r="O293" s="525"/>
      <c r="P293" s="135" t="s">
        <v>237</v>
      </c>
      <c r="Q293" s="348" t="s">
        <v>238</v>
      </c>
      <c r="R293" s="525"/>
      <c r="S293" s="135" t="s">
        <v>237</v>
      </c>
      <c r="T293" s="349" t="s">
        <v>238</v>
      </c>
      <c r="U293" s="135" t="s">
        <v>237</v>
      </c>
      <c r="V293" s="348" t="s">
        <v>238</v>
      </c>
    </row>
    <row r="294" spans="2:22" ht="17.25" customHeight="1" x14ac:dyDescent="0.25">
      <c r="B294" s="351" t="s">
        <v>234</v>
      </c>
      <c r="C294" s="352">
        <f>SUM(D294,G294,J294,O294,R294)</f>
        <v>566</v>
      </c>
      <c r="D294" s="128"/>
      <c r="E294" s="284"/>
      <c r="F294" s="353"/>
      <c r="G294" s="128">
        <v>281</v>
      </c>
      <c r="H294" s="284">
        <v>269</v>
      </c>
      <c r="I294" s="205">
        <v>0.95720000000000005</v>
      </c>
      <c r="J294" s="314">
        <v>76</v>
      </c>
      <c r="K294" s="284">
        <v>75</v>
      </c>
      <c r="L294" s="173">
        <v>0.98680000000000001</v>
      </c>
      <c r="M294" s="284">
        <v>75</v>
      </c>
      <c r="N294" s="173">
        <v>0.98680000000000001</v>
      </c>
      <c r="O294" s="128">
        <v>146</v>
      </c>
      <c r="P294" s="284">
        <v>141</v>
      </c>
      <c r="Q294" s="205">
        <v>0.96579999999999999</v>
      </c>
      <c r="R294" s="314">
        <v>63</v>
      </c>
      <c r="S294" s="284">
        <v>63</v>
      </c>
      <c r="T294" s="178">
        <v>1</v>
      </c>
      <c r="U294" s="314">
        <v>59</v>
      </c>
      <c r="V294" s="353">
        <v>0.9365</v>
      </c>
    </row>
    <row r="295" spans="2:22" ht="17.25" customHeight="1" x14ac:dyDescent="0.25">
      <c r="B295" s="351" t="s">
        <v>911</v>
      </c>
      <c r="C295" s="352">
        <f>SUM(D295,G295,J295,O295,R295)</f>
        <v>586</v>
      </c>
      <c r="D295" s="346"/>
      <c r="E295" s="354"/>
      <c r="F295" s="143"/>
      <c r="G295" s="128">
        <v>287</v>
      </c>
      <c r="H295" s="284">
        <v>276</v>
      </c>
      <c r="I295" s="205">
        <v>0.99280000000000002</v>
      </c>
      <c r="J295" s="314">
        <v>70</v>
      </c>
      <c r="K295" s="284">
        <v>70</v>
      </c>
      <c r="L295" s="173">
        <v>1</v>
      </c>
      <c r="M295" s="284">
        <v>63</v>
      </c>
      <c r="N295" s="355">
        <f>M295/K295</f>
        <v>0.9</v>
      </c>
      <c r="O295" s="259">
        <v>163</v>
      </c>
      <c r="P295" s="356">
        <v>161</v>
      </c>
      <c r="Q295" s="199">
        <f>P295/O295</f>
        <v>0.98773006134969321</v>
      </c>
      <c r="R295" s="259">
        <v>66</v>
      </c>
      <c r="S295" s="356">
        <v>66</v>
      </c>
      <c r="T295" s="177">
        <v>1</v>
      </c>
      <c r="U295" s="314">
        <v>64</v>
      </c>
      <c r="V295" s="353">
        <f>U295/S295</f>
        <v>0.96969696969696972</v>
      </c>
    </row>
    <row r="296" spans="2:22" ht="17.25" customHeight="1" thickBot="1" x14ac:dyDescent="0.3">
      <c r="B296" s="357" t="s">
        <v>1199</v>
      </c>
      <c r="C296" s="358">
        <v>595</v>
      </c>
      <c r="D296" s="359"/>
      <c r="E296" s="360"/>
      <c r="F296" s="279"/>
      <c r="G296" s="278">
        <v>311</v>
      </c>
      <c r="H296" s="286">
        <v>294</v>
      </c>
      <c r="I296" s="361">
        <v>0.94530000000000003</v>
      </c>
      <c r="J296" s="362">
        <v>51</v>
      </c>
      <c r="K296" s="286">
        <v>51</v>
      </c>
      <c r="L296" s="201">
        <v>1</v>
      </c>
      <c r="M296" s="290"/>
      <c r="N296" s="363">
        <f>M296/K296</f>
        <v>0</v>
      </c>
      <c r="O296" s="130">
        <v>158</v>
      </c>
      <c r="P296" s="290">
        <v>152</v>
      </c>
      <c r="Q296" s="200">
        <f>P296/O296</f>
        <v>0.96202531645569622</v>
      </c>
      <c r="R296" s="130">
        <v>75</v>
      </c>
      <c r="S296" s="290">
        <v>75</v>
      </c>
      <c r="T296" s="175">
        <v>1</v>
      </c>
      <c r="U296" s="316"/>
      <c r="V296" s="364">
        <f>U296/S296</f>
        <v>0</v>
      </c>
    </row>
    <row r="297" spans="2:22" ht="13.8" customHeight="1" x14ac:dyDescent="0.25">
      <c r="I297" s="214"/>
    </row>
    <row r="298" spans="2:22" ht="17.25" customHeight="1" thickBot="1" x14ac:dyDescent="0.3">
      <c r="B298" s="890" t="s">
        <v>1205</v>
      </c>
      <c r="C298" s="890"/>
      <c r="D298" s="890"/>
      <c r="E298" s="890"/>
      <c r="F298" s="890"/>
      <c r="G298" s="890"/>
      <c r="H298" s="890"/>
      <c r="I298" s="890"/>
      <c r="J298" s="890"/>
      <c r="K298" s="890"/>
    </row>
    <row r="299" spans="2:22" ht="12.6" customHeight="1" thickBot="1" x14ac:dyDescent="0.3">
      <c r="B299" s="563"/>
      <c r="C299" s="891"/>
      <c r="D299" s="891"/>
      <c r="R299" s="214"/>
      <c r="S299" s="214"/>
      <c r="T299" s="214"/>
      <c r="V299" s="214"/>
    </row>
    <row r="300" spans="2:22" ht="17.25" customHeight="1" x14ac:dyDescent="0.25">
      <c r="B300" s="512" t="s">
        <v>80</v>
      </c>
      <c r="C300" s="521" t="s">
        <v>765</v>
      </c>
      <c r="D300" s="522"/>
      <c r="E300" s="521" t="s">
        <v>813</v>
      </c>
      <c r="F300" s="522"/>
      <c r="G300" s="521" t="s">
        <v>81</v>
      </c>
      <c r="H300" s="553"/>
      <c r="I300" s="512" t="s">
        <v>80</v>
      </c>
      <c r="J300" s="521" t="s">
        <v>82</v>
      </c>
      <c r="K300" s="701"/>
      <c r="L300" s="701"/>
      <c r="M300" s="701"/>
      <c r="N300" s="701"/>
      <c r="O300" s="701"/>
      <c r="P300" s="701"/>
      <c r="Q300" s="701"/>
      <c r="R300" s="522"/>
      <c r="T300" s="214"/>
      <c r="V300" s="214"/>
    </row>
    <row r="301" spans="2:22" ht="17.25" customHeight="1" x14ac:dyDescent="0.25">
      <c r="B301" s="513"/>
      <c r="C301" s="523"/>
      <c r="D301" s="524"/>
      <c r="E301" s="523"/>
      <c r="F301" s="524"/>
      <c r="G301" s="523"/>
      <c r="H301" s="555"/>
      <c r="I301" s="513"/>
      <c r="J301" s="523" t="s">
        <v>761</v>
      </c>
      <c r="K301" s="702"/>
      <c r="L301" s="702"/>
      <c r="M301" s="702"/>
      <c r="N301" s="702"/>
      <c r="O301" s="702"/>
      <c r="P301" s="702" t="s">
        <v>760</v>
      </c>
      <c r="Q301" s="702"/>
      <c r="R301" s="524"/>
    </row>
    <row r="302" spans="2:22" ht="23.4" customHeight="1" thickBot="1" x14ac:dyDescent="0.3">
      <c r="B302" s="513"/>
      <c r="C302" s="525"/>
      <c r="D302" s="526"/>
      <c r="E302" s="525"/>
      <c r="F302" s="526"/>
      <c r="G302" s="525"/>
      <c r="H302" s="700"/>
      <c r="I302" s="513"/>
      <c r="J302" s="525"/>
      <c r="K302" s="703"/>
      <c r="L302" s="703"/>
      <c r="M302" s="703"/>
      <c r="N302" s="703"/>
      <c r="O302" s="703"/>
      <c r="P302" s="703"/>
      <c r="Q302" s="703"/>
      <c r="R302" s="526"/>
    </row>
    <row r="303" spans="2:22" ht="17.25" customHeight="1" x14ac:dyDescent="0.25">
      <c r="B303" s="513"/>
      <c r="C303" s="611" t="s">
        <v>613</v>
      </c>
      <c r="D303" s="698" t="s">
        <v>614</v>
      </c>
      <c r="E303" s="521" t="s">
        <v>613</v>
      </c>
      <c r="F303" s="522" t="s">
        <v>614</v>
      </c>
      <c r="G303" s="697" t="s">
        <v>613</v>
      </c>
      <c r="H303" s="698" t="s">
        <v>614</v>
      </c>
      <c r="I303" s="513"/>
      <c r="J303" s="901" t="s">
        <v>197</v>
      </c>
      <c r="K303" s="903" t="s">
        <v>198</v>
      </c>
      <c r="L303" s="863" t="s">
        <v>199</v>
      </c>
      <c r="M303" s="885" t="s">
        <v>200</v>
      </c>
      <c r="N303" s="885" t="s">
        <v>201</v>
      </c>
      <c r="O303" s="863">
        <v>10</v>
      </c>
      <c r="P303" s="861" t="s">
        <v>762</v>
      </c>
      <c r="Q303" s="863" t="s">
        <v>833</v>
      </c>
      <c r="R303" s="612" t="s">
        <v>763</v>
      </c>
    </row>
    <row r="304" spans="2:22" ht="17.25" customHeight="1" thickBot="1" x14ac:dyDescent="0.3">
      <c r="B304" s="514"/>
      <c r="C304" s="525"/>
      <c r="D304" s="700"/>
      <c r="E304" s="525"/>
      <c r="F304" s="526"/>
      <c r="G304" s="699"/>
      <c r="H304" s="700"/>
      <c r="I304" s="514"/>
      <c r="J304" s="902"/>
      <c r="K304" s="904"/>
      <c r="L304" s="884"/>
      <c r="M304" s="886"/>
      <c r="N304" s="886"/>
      <c r="O304" s="884"/>
      <c r="P304" s="887"/>
      <c r="Q304" s="884"/>
      <c r="R304" s="509"/>
    </row>
    <row r="305" spans="2:19" ht="26.4" customHeight="1" x14ac:dyDescent="0.25">
      <c r="B305" s="202" t="s">
        <v>86</v>
      </c>
      <c r="C305" s="365"/>
      <c r="D305" s="366"/>
      <c r="E305" s="365">
        <f>SUM(G305,C315,J315)</f>
        <v>0</v>
      </c>
      <c r="F305" s="367">
        <f>SUM(H305,D315,K315)</f>
        <v>0</v>
      </c>
      <c r="G305" s="368"/>
      <c r="H305" s="367"/>
      <c r="I305" s="202" t="s">
        <v>1363</v>
      </c>
      <c r="J305" s="139"/>
      <c r="K305" s="311"/>
      <c r="L305" s="289"/>
      <c r="M305" s="289"/>
      <c r="N305" s="289"/>
      <c r="O305" s="312"/>
      <c r="P305" s="289"/>
      <c r="Q305" s="289"/>
      <c r="R305" s="140"/>
    </row>
    <row r="306" spans="2:19" ht="22.8" customHeight="1" x14ac:dyDescent="0.25">
      <c r="B306" s="203" t="s">
        <v>87</v>
      </c>
      <c r="C306" s="128">
        <v>366</v>
      </c>
      <c r="D306" s="315">
        <v>200</v>
      </c>
      <c r="E306" s="128">
        <v>362</v>
      </c>
      <c r="F306" s="143">
        <v>197</v>
      </c>
      <c r="G306" s="314">
        <v>345</v>
      </c>
      <c r="H306" s="143">
        <v>192</v>
      </c>
      <c r="I306" s="203" t="s">
        <v>1364</v>
      </c>
      <c r="J306" s="128">
        <v>23</v>
      </c>
      <c r="K306" s="314">
        <v>66</v>
      </c>
      <c r="L306" s="284">
        <v>115</v>
      </c>
      <c r="M306" s="284">
        <v>123</v>
      </c>
      <c r="N306" s="284">
        <v>35</v>
      </c>
      <c r="O306" s="315">
        <v>0</v>
      </c>
      <c r="P306" s="284"/>
      <c r="Q306" s="284"/>
      <c r="R306" s="143"/>
      <c r="S306" s="369"/>
    </row>
    <row r="307" spans="2:19" ht="25.2" customHeight="1" x14ac:dyDescent="0.25">
      <c r="B307" s="203" t="s">
        <v>1104</v>
      </c>
      <c r="C307" s="128">
        <v>254</v>
      </c>
      <c r="D307" s="315">
        <v>158</v>
      </c>
      <c r="E307" s="128">
        <v>233</v>
      </c>
      <c r="F307" s="143">
        <v>147</v>
      </c>
      <c r="G307" s="314">
        <v>227</v>
      </c>
      <c r="H307" s="143">
        <v>142</v>
      </c>
      <c r="I307" s="203" t="s">
        <v>1365</v>
      </c>
      <c r="J307" s="128">
        <v>4</v>
      </c>
      <c r="K307" s="314">
        <v>17</v>
      </c>
      <c r="L307" s="284">
        <v>62</v>
      </c>
      <c r="M307" s="284">
        <v>112</v>
      </c>
      <c r="N307" s="284">
        <v>38</v>
      </c>
      <c r="O307" s="315">
        <v>0</v>
      </c>
      <c r="P307" s="284"/>
      <c r="Q307" s="284"/>
      <c r="R307" s="143"/>
    </row>
    <row r="308" spans="2:19" ht="25.8" customHeight="1" thickBot="1" x14ac:dyDescent="0.3">
      <c r="B308" s="204" t="s">
        <v>88</v>
      </c>
      <c r="C308" s="317">
        <f>SUM(C306:C307)</f>
        <v>620</v>
      </c>
      <c r="D308" s="317">
        <f>SUM(D306:D307)</f>
        <v>358</v>
      </c>
      <c r="E308" s="130">
        <f>SUM(E306:E307)</f>
        <v>595</v>
      </c>
      <c r="F308" s="291">
        <f>SUM(F306:F307)</f>
        <v>344</v>
      </c>
      <c r="G308" s="316">
        <v>572</v>
      </c>
      <c r="H308" s="291">
        <v>334</v>
      </c>
      <c r="I308" s="204" t="s">
        <v>1366</v>
      </c>
      <c r="J308" s="317">
        <f t="shared" ref="J308:N308" si="14">SUM(J306:J307)</f>
        <v>27</v>
      </c>
      <c r="K308" s="317">
        <f t="shared" si="14"/>
        <v>83</v>
      </c>
      <c r="L308" s="317">
        <f t="shared" si="14"/>
        <v>177</v>
      </c>
      <c r="M308" s="317">
        <f t="shared" si="14"/>
        <v>235</v>
      </c>
      <c r="N308" s="317">
        <f t="shared" si="14"/>
        <v>73</v>
      </c>
      <c r="O308" s="317">
        <f>SUM(O306:O307)</f>
        <v>0</v>
      </c>
      <c r="P308" s="290"/>
      <c r="Q308" s="290"/>
      <c r="R308" s="291"/>
    </row>
    <row r="309" spans="2:19" ht="17.25" customHeight="1" thickBot="1" x14ac:dyDescent="0.3">
      <c r="B309" s="370"/>
      <c r="C309" s="136"/>
      <c r="D309" s="136"/>
      <c r="E309" s="136"/>
      <c r="F309" s="136"/>
      <c r="G309" s="136"/>
      <c r="H309" s="136"/>
      <c r="I309" s="370"/>
      <c r="J309" s="370"/>
      <c r="K309" s="370"/>
      <c r="L309" s="370"/>
      <c r="M309" s="370"/>
      <c r="N309" s="371"/>
    </row>
    <row r="310" spans="2:19" ht="17.25" customHeight="1" x14ac:dyDescent="0.25">
      <c r="B310" s="512" t="s">
        <v>80</v>
      </c>
      <c r="C310" s="559" t="s">
        <v>83</v>
      </c>
      <c r="D310" s="873"/>
      <c r="E310" s="873"/>
      <c r="F310" s="873"/>
      <c r="G310" s="873"/>
      <c r="H310" s="874"/>
      <c r="I310" s="512" t="s">
        <v>80</v>
      </c>
      <c r="J310" s="521" t="s">
        <v>84</v>
      </c>
      <c r="K310" s="522"/>
      <c r="L310" s="881" t="s">
        <v>175</v>
      </c>
      <c r="M310" s="881" t="s">
        <v>176</v>
      </c>
      <c r="N310" s="371"/>
    </row>
    <row r="311" spans="2:19" ht="17.25" customHeight="1" x14ac:dyDescent="0.25">
      <c r="B311" s="513"/>
      <c r="C311" s="875"/>
      <c r="D311" s="876"/>
      <c r="E311" s="876"/>
      <c r="F311" s="876"/>
      <c r="G311" s="876"/>
      <c r="H311" s="877"/>
      <c r="I311" s="513"/>
      <c r="J311" s="523"/>
      <c r="K311" s="524"/>
      <c r="L311" s="882"/>
      <c r="M311" s="882"/>
      <c r="N311" s="371"/>
      <c r="Q311" s="369"/>
      <c r="S311" s="369"/>
    </row>
    <row r="312" spans="2:19" ht="17.25" customHeight="1" thickBot="1" x14ac:dyDescent="0.3">
      <c r="B312" s="513"/>
      <c r="C312" s="878"/>
      <c r="D312" s="879"/>
      <c r="E312" s="879"/>
      <c r="F312" s="879"/>
      <c r="G312" s="879"/>
      <c r="H312" s="880"/>
      <c r="I312" s="513"/>
      <c r="J312" s="525"/>
      <c r="K312" s="526"/>
      <c r="L312" s="882"/>
      <c r="M312" s="882"/>
      <c r="N312" s="371"/>
    </row>
    <row r="313" spans="2:19" ht="17.25" customHeight="1" x14ac:dyDescent="0.25">
      <c r="B313" s="513"/>
      <c r="C313" s="715" t="s">
        <v>613</v>
      </c>
      <c r="D313" s="593" t="s">
        <v>614</v>
      </c>
      <c r="E313" s="697" t="s">
        <v>1101</v>
      </c>
      <c r="F313" s="863" t="s">
        <v>1102</v>
      </c>
      <c r="G313" s="863" t="s">
        <v>1103</v>
      </c>
      <c r="H313" s="612" t="s">
        <v>427</v>
      </c>
      <c r="I313" s="513"/>
      <c r="J313" s="611" t="s">
        <v>613</v>
      </c>
      <c r="K313" s="612" t="s">
        <v>614</v>
      </c>
      <c r="L313" s="882"/>
      <c r="M313" s="882"/>
      <c r="N313" s="371"/>
    </row>
    <row r="314" spans="2:19" ht="27" customHeight="1" thickBot="1" x14ac:dyDescent="0.3">
      <c r="B314" s="514"/>
      <c r="C314" s="825"/>
      <c r="D314" s="595"/>
      <c r="E314" s="699"/>
      <c r="F314" s="703"/>
      <c r="G314" s="703"/>
      <c r="H314" s="526"/>
      <c r="I314" s="514"/>
      <c r="J314" s="525"/>
      <c r="K314" s="526"/>
      <c r="L314" s="883"/>
      <c r="M314" s="883"/>
      <c r="N314" s="371"/>
    </row>
    <row r="315" spans="2:19" ht="23.4" customHeight="1" x14ac:dyDescent="0.25">
      <c r="B315" s="202" t="s">
        <v>86</v>
      </c>
      <c r="C315" s="372">
        <f>SUM(E315:H315)</f>
        <v>0</v>
      </c>
      <c r="D315" s="313"/>
      <c r="E315" s="311"/>
      <c r="F315" s="289"/>
      <c r="G315" s="289"/>
      <c r="H315" s="140"/>
      <c r="I315" s="202" t="s">
        <v>1367</v>
      </c>
      <c r="J315" s="365"/>
      <c r="K315" s="367"/>
      <c r="L315" s="373"/>
      <c r="M315" s="373"/>
      <c r="N315" s="371"/>
    </row>
    <row r="316" spans="2:19" ht="21.6" customHeight="1" x14ac:dyDescent="0.25">
      <c r="B316" s="203" t="s">
        <v>87</v>
      </c>
      <c r="C316" s="374">
        <v>17</v>
      </c>
      <c r="D316" s="96">
        <v>5</v>
      </c>
      <c r="E316" s="314">
        <v>16</v>
      </c>
      <c r="F316" s="284">
        <v>1</v>
      </c>
      <c r="G316" s="284">
        <v>0</v>
      </c>
      <c r="H316" s="143">
        <v>0</v>
      </c>
      <c r="I316" s="203" t="s">
        <v>1368</v>
      </c>
      <c r="J316" s="128">
        <v>17</v>
      </c>
      <c r="K316" s="143">
        <v>5</v>
      </c>
      <c r="L316" s="375">
        <v>0.9577</v>
      </c>
      <c r="M316" s="375">
        <v>0.1125</v>
      </c>
      <c r="N316" s="371"/>
    </row>
    <row r="317" spans="2:19" ht="24" customHeight="1" x14ac:dyDescent="0.25">
      <c r="B317" s="203" t="s">
        <v>1104</v>
      </c>
      <c r="C317" s="374">
        <v>6</v>
      </c>
      <c r="D317" s="96">
        <v>5</v>
      </c>
      <c r="E317" s="314">
        <v>2</v>
      </c>
      <c r="F317" s="284">
        <v>1</v>
      </c>
      <c r="G317" s="284">
        <v>2</v>
      </c>
      <c r="H317" s="143">
        <v>1</v>
      </c>
      <c r="I317" s="203" t="s">
        <v>1369</v>
      </c>
      <c r="J317" s="128">
        <v>6</v>
      </c>
      <c r="K317" s="143">
        <v>5</v>
      </c>
      <c r="L317" s="375">
        <v>0.9758</v>
      </c>
      <c r="M317" s="375">
        <v>0.15840000000000001</v>
      </c>
      <c r="N317" s="371"/>
    </row>
    <row r="318" spans="2:19" ht="25.8" customHeight="1" thickBot="1" x14ac:dyDescent="0.3">
      <c r="B318" s="204" t="s">
        <v>88</v>
      </c>
      <c r="C318" s="276">
        <v>23</v>
      </c>
      <c r="D318" s="318">
        <v>10</v>
      </c>
      <c r="E318" s="316">
        <v>18</v>
      </c>
      <c r="F318" s="290">
        <v>2</v>
      </c>
      <c r="G318" s="290">
        <v>2</v>
      </c>
      <c r="H318" s="291">
        <v>1</v>
      </c>
      <c r="I318" s="204" t="s">
        <v>1370</v>
      </c>
      <c r="J318" s="130">
        <v>23</v>
      </c>
      <c r="K318" s="291">
        <v>10</v>
      </c>
      <c r="L318" s="376">
        <v>0.9667</v>
      </c>
      <c r="M318" s="376">
        <f>AVERAGE(M316:M317)</f>
        <v>0.13545000000000001</v>
      </c>
      <c r="N318" s="371"/>
    </row>
    <row r="319" spans="2:19" ht="8.4" customHeight="1" x14ac:dyDescent="0.25">
      <c r="B319" s="370"/>
      <c r="C319" s="370"/>
      <c r="D319" s="370"/>
      <c r="E319" s="370"/>
      <c r="F319" s="370"/>
      <c r="G319" s="370"/>
      <c r="H319" s="370"/>
      <c r="I319" s="370"/>
      <c r="J319" s="370"/>
      <c r="K319" s="370"/>
      <c r="L319" s="370"/>
      <c r="M319" s="370"/>
      <c r="N319" s="371"/>
    </row>
    <row r="320" spans="2:19" ht="17.25" customHeight="1" thickBot="1" x14ac:dyDescent="0.3">
      <c r="B320" s="722" t="s">
        <v>559</v>
      </c>
      <c r="C320" s="722"/>
      <c r="D320" s="722"/>
      <c r="E320" s="136"/>
      <c r="F320" s="136"/>
      <c r="G320" s="136"/>
      <c r="H320" s="136"/>
      <c r="I320" s="370"/>
      <c r="J320" s="370"/>
      <c r="K320" s="370"/>
      <c r="L320" s="370"/>
      <c r="M320" s="370"/>
      <c r="N320" s="371"/>
    </row>
    <row r="321" spans="2:24" ht="17.25" customHeight="1" x14ac:dyDescent="0.25">
      <c r="B321" s="723" t="s">
        <v>1206</v>
      </c>
      <c r="C321" s="724"/>
      <c r="D321" s="724"/>
      <c r="E321" s="724"/>
      <c r="F321" s="724"/>
      <c r="G321" s="724"/>
      <c r="H321" s="724"/>
      <c r="I321" s="724"/>
      <c r="J321" s="724"/>
      <c r="K321" s="724"/>
      <c r="L321" s="724"/>
      <c r="M321" s="724"/>
      <c r="N321" s="724"/>
      <c r="O321" s="724"/>
      <c r="P321" s="724"/>
      <c r="Q321" s="724"/>
      <c r="R321" s="724"/>
      <c r="S321" s="725"/>
    </row>
    <row r="322" spans="2:24" ht="17.25" customHeight="1" x14ac:dyDescent="0.25">
      <c r="B322" s="726"/>
      <c r="C322" s="727"/>
      <c r="D322" s="727"/>
      <c r="E322" s="727"/>
      <c r="F322" s="727"/>
      <c r="G322" s="727"/>
      <c r="H322" s="727"/>
      <c r="I322" s="727"/>
      <c r="J322" s="727"/>
      <c r="K322" s="727"/>
      <c r="L322" s="727"/>
      <c r="M322" s="727"/>
      <c r="N322" s="727"/>
      <c r="O322" s="727"/>
      <c r="P322" s="727"/>
      <c r="Q322" s="727"/>
      <c r="R322" s="727"/>
      <c r="S322" s="728"/>
      <c r="X322" s="214"/>
    </row>
    <row r="323" spans="2:24" ht="15" customHeight="1" thickBot="1" x14ac:dyDescent="0.3">
      <c r="B323" s="729"/>
      <c r="C323" s="730"/>
      <c r="D323" s="730"/>
      <c r="E323" s="730"/>
      <c r="F323" s="730"/>
      <c r="G323" s="730"/>
      <c r="H323" s="730"/>
      <c r="I323" s="730"/>
      <c r="J323" s="730"/>
      <c r="K323" s="730"/>
      <c r="L323" s="730"/>
      <c r="M323" s="730"/>
      <c r="N323" s="730"/>
      <c r="O323" s="730"/>
      <c r="P323" s="730"/>
      <c r="Q323" s="730"/>
      <c r="R323" s="730"/>
      <c r="S323" s="731"/>
    </row>
    <row r="324" spans="2:24" ht="16.2" customHeight="1" x14ac:dyDescent="0.25"/>
    <row r="325" spans="2:24" ht="17.25" customHeight="1" x14ac:dyDescent="0.25">
      <c r="B325" s="506" t="s">
        <v>1207</v>
      </c>
      <c r="C325" s="506"/>
      <c r="D325" s="506"/>
      <c r="E325" s="506"/>
      <c r="F325" s="506"/>
      <c r="G325" s="506"/>
      <c r="H325" s="506"/>
      <c r="I325" s="506"/>
      <c r="J325" s="506"/>
      <c r="K325" s="506"/>
      <c r="L325" s="506"/>
      <c r="M325" s="506"/>
      <c r="N325" s="506"/>
      <c r="O325" s="506"/>
    </row>
    <row r="326" spans="2:24" ht="16.8" customHeight="1" thickBot="1" x14ac:dyDescent="0.3"/>
    <row r="327" spans="2:24" ht="17.25" customHeight="1" thickBot="1" x14ac:dyDescent="0.3">
      <c r="B327" s="593" t="s">
        <v>242</v>
      </c>
      <c r="C327" s="593" t="s">
        <v>146</v>
      </c>
      <c r="D327" s="870" t="s">
        <v>814</v>
      </c>
      <c r="E327" s="871"/>
      <c r="F327" s="871"/>
      <c r="G327" s="871"/>
      <c r="H327" s="871"/>
      <c r="I327" s="871"/>
      <c r="J327" s="871"/>
      <c r="K327" s="871"/>
      <c r="L327" s="871"/>
      <c r="M327" s="871"/>
      <c r="N327" s="871"/>
      <c r="O327" s="872"/>
      <c r="P327" s="559" t="s">
        <v>152</v>
      </c>
      <c r="Q327" s="593" t="s">
        <v>149</v>
      </c>
      <c r="R327" s="561" t="s">
        <v>153</v>
      </c>
    </row>
    <row r="328" spans="2:24" ht="17.25" customHeight="1" x14ac:dyDescent="0.25">
      <c r="B328" s="594"/>
      <c r="C328" s="594"/>
      <c r="D328" s="697" t="s">
        <v>147</v>
      </c>
      <c r="E328" s="863" t="s">
        <v>150</v>
      </c>
      <c r="F328" s="698" t="s">
        <v>148</v>
      </c>
      <c r="G328" s="611" t="s">
        <v>147</v>
      </c>
      <c r="H328" s="863" t="s">
        <v>150</v>
      </c>
      <c r="I328" s="698" t="s">
        <v>148</v>
      </c>
      <c r="J328" s="611" t="s">
        <v>147</v>
      </c>
      <c r="K328" s="863" t="s">
        <v>150</v>
      </c>
      <c r="L328" s="698" t="s">
        <v>148</v>
      </c>
      <c r="M328" s="521" t="s">
        <v>147</v>
      </c>
      <c r="N328" s="701" t="s">
        <v>150</v>
      </c>
      <c r="O328" s="522" t="s">
        <v>148</v>
      </c>
      <c r="P328" s="562"/>
      <c r="Q328" s="594"/>
      <c r="R328" s="564"/>
    </row>
    <row r="329" spans="2:24" ht="17.25" customHeight="1" x14ac:dyDescent="0.25">
      <c r="B329" s="594"/>
      <c r="C329" s="594"/>
      <c r="D329" s="554"/>
      <c r="E329" s="702"/>
      <c r="F329" s="555"/>
      <c r="G329" s="523"/>
      <c r="H329" s="702"/>
      <c r="I329" s="555"/>
      <c r="J329" s="523"/>
      <c r="K329" s="702"/>
      <c r="L329" s="555"/>
      <c r="M329" s="523"/>
      <c r="N329" s="702"/>
      <c r="O329" s="524"/>
      <c r="P329" s="562"/>
      <c r="Q329" s="594"/>
      <c r="R329" s="564"/>
    </row>
    <row r="330" spans="2:24" ht="17.25" customHeight="1" x14ac:dyDescent="0.25">
      <c r="B330" s="594"/>
      <c r="C330" s="594"/>
      <c r="D330" s="554"/>
      <c r="E330" s="702"/>
      <c r="F330" s="555"/>
      <c r="G330" s="523"/>
      <c r="H330" s="702"/>
      <c r="I330" s="555"/>
      <c r="J330" s="523"/>
      <c r="K330" s="702"/>
      <c r="L330" s="555"/>
      <c r="M330" s="523"/>
      <c r="N330" s="702"/>
      <c r="O330" s="524"/>
      <c r="P330" s="562"/>
      <c r="Q330" s="594"/>
      <c r="R330" s="564"/>
    </row>
    <row r="331" spans="2:24" ht="17.25" customHeight="1" x14ac:dyDescent="0.25">
      <c r="B331" s="594"/>
      <c r="C331" s="594"/>
      <c r="D331" s="554"/>
      <c r="E331" s="702"/>
      <c r="F331" s="555"/>
      <c r="G331" s="523"/>
      <c r="H331" s="702"/>
      <c r="I331" s="555"/>
      <c r="J331" s="523"/>
      <c r="K331" s="702"/>
      <c r="L331" s="555"/>
      <c r="M331" s="523"/>
      <c r="N331" s="702"/>
      <c r="O331" s="524"/>
      <c r="P331" s="562"/>
      <c r="Q331" s="594"/>
      <c r="R331" s="564"/>
    </row>
    <row r="332" spans="2:24" ht="17.25" customHeight="1" x14ac:dyDescent="0.25">
      <c r="B332" s="594"/>
      <c r="C332" s="594"/>
      <c r="D332" s="554"/>
      <c r="E332" s="702"/>
      <c r="F332" s="555"/>
      <c r="G332" s="523"/>
      <c r="H332" s="702"/>
      <c r="I332" s="555"/>
      <c r="J332" s="523"/>
      <c r="K332" s="702"/>
      <c r="L332" s="555"/>
      <c r="M332" s="523"/>
      <c r="N332" s="702"/>
      <c r="O332" s="524"/>
      <c r="P332" s="562"/>
      <c r="Q332" s="594"/>
      <c r="R332" s="564"/>
    </row>
    <row r="333" spans="2:24" ht="17.25" customHeight="1" x14ac:dyDescent="0.25">
      <c r="B333" s="594"/>
      <c r="C333" s="594"/>
      <c r="D333" s="554"/>
      <c r="E333" s="702"/>
      <c r="F333" s="555"/>
      <c r="G333" s="523"/>
      <c r="H333" s="702"/>
      <c r="I333" s="555"/>
      <c r="J333" s="523"/>
      <c r="K333" s="702"/>
      <c r="L333" s="555"/>
      <c r="M333" s="523"/>
      <c r="N333" s="702"/>
      <c r="O333" s="524"/>
      <c r="P333" s="562"/>
      <c r="Q333" s="594"/>
      <c r="R333" s="564"/>
    </row>
    <row r="334" spans="2:24" ht="17.25" customHeight="1" x14ac:dyDescent="0.25">
      <c r="B334" s="594"/>
      <c r="C334" s="594"/>
      <c r="D334" s="554"/>
      <c r="E334" s="702"/>
      <c r="F334" s="555"/>
      <c r="G334" s="523"/>
      <c r="H334" s="702"/>
      <c r="I334" s="555"/>
      <c r="J334" s="523"/>
      <c r="K334" s="702"/>
      <c r="L334" s="555"/>
      <c r="M334" s="523"/>
      <c r="N334" s="702"/>
      <c r="O334" s="524"/>
      <c r="P334" s="562"/>
      <c r="Q334" s="594"/>
      <c r="R334" s="564"/>
    </row>
    <row r="335" spans="2:24" ht="40.200000000000003" customHeight="1" x14ac:dyDescent="0.25">
      <c r="B335" s="594"/>
      <c r="C335" s="594"/>
      <c r="D335" s="554"/>
      <c r="E335" s="702"/>
      <c r="F335" s="555"/>
      <c r="G335" s="523"/>
      <c r="H335" s="702"/>
      <c r="I335" s="555"/>
      <c r="J335" s="523"/>
      <c r="K335" s="702"/>
      <c r="L335" s="555"/>
      <c r="M335" s="523"/>
      <c r="N335" s="702"/>
      <c r="O335" s="524"/>
      <c r="P335" s="562"/>
      <c r="Q335" s="594"/>
      <c r="R335" s="564"/>
    </row>
    <row r="336" spans="2:24" ht="17.25" customHeight="1" x14ac:dyDescent="0.25">
      <c r="B336" s="594"/>
      <c r="C336" s="594"/>
      <c r="D336" s="864" t="s">
        <v>263</v>
      </c>
      <c r="E336" s="865"/>
      <c r="F336" s="866"/>
      <c r="G336" s="864" t="s">
        <v>93</v>
      </c>
      <c r="H336" s="865"/>
      <c r="I336" s="866"/>
      <c r="J336" s="864" t="s">
        <v>94</v>
      </c>
      <c r="K336" s="865"/>
      <c r="L336" s="865"/>
      <c r="M336" s="562" t="s">
        <v>151</v>
      </c>
      <c r="N336" s="563"/>
      <c r="O336" s="564"/>
      <c r="P336" s="562"/>
      <c r="Q336" s="594"/>
      <c r="R336" s="564"/>
    </row>
    <row r="337" spans="2:23" ht="18.600000000000001" customHeight="1" thickBot="1" x14ac:dyDescent="0.3">
      <c r="B337" s="595"/>
      <c r="C337" s="595"/>
      <c r="D337" s="565"/>
      <c r="E337" s="566"/>
      <c r="F337" s="567"/>
      <c r="G337" s="565"/>
      <c r="H337" s="566"/>
      <c r="I337" s="567"/>
      <c r="J337" s="565"/>
      <c r="K337" s="566"/>
      <c r="L337" s="566"/>
      <c r="M337" s="565"/>
      <c r="N337" s="566"/>
      <c r="O337" s="567"/>
      <c r="P337" s="565"/>
      <c r="Q337" s="595"/>
      <c r="R337" s="564"/>
    </row>
    <row r="338" spans="2:23" ht="17.25" customHeight="1" x14ac:dyDescent="0.25">
      <c r="B338" s="377" t="s">
        <v>234</v>
      </c>
      <c r="C338" s="313"/>
      <c r="D338" s="378"/>
      <c r="E338" s="379"/>
      <c r="F338" s="140"/>
      <c r="G338" s="380"/>
      <c r="H338" s="379"/>
      <c r="I338" s="312"/>
      <c r="J338" s="378"/>
      <c r="K338" s="379"/>
      <c r="L338" s="140"/>
      <c r="M338" s="380"/>
      <c r="N338" s="379"/>
      <c r="O338" s="312"/>
      <c r="P338" s="381"/>
      <c r="Q338" s="382"/>
      <c r="R338" s="138"/>
    </row>
    <row r="339" spans="2:23" ht="17.25" customHeight="1" x14ac:dyDescent="0.25">
      <c r="B339" s="383" t="s">
        <v>911</v>
      </c>
      <c r="C339" s="277"/>
      <c r="D339" s="384"/>
      <c r="E339" s="385"/>
      <c r="F339" s="386"/>
      <c r="G339" s="387"/>
      <c r="H339" s="385"/>
      <c r="I339" s="388"/>
      <c r="J339" s="384"/>
      <c r="K339" s="385"/>
      <c r="L339" s="386"/>
      <c r="M339" s="387"/>
      <c r="N339" s="385"/>
      <c r="O339" s="388"/>
      <c r="P339" s="389"/>
      <c r="Q339" s="390"/>
      <c r="R339" s="391"/>
    </row>
    <row r="340" spans="2:23" ht="17.25" customHeight="1" thickBot="1" x14ac:dyDescent="0.3">
      <c r="B340" s="392" t="s">
        <v>1199</v>
      </c>
      <c r="C340" s="318"/>
      <c r="D340" s="393"/>
      <c r="E340" s="394"/>
      <c r="F340" s="291"/>
      <c r="G340" s="395"/>
      <c r="H340" s="394"/>
      <c r="I340" s="317"/>
      <c r="J340" s="393"/>
      <c r="K340" s="394"/>
      <c r="L340" s="291"/>
      <c r="M340" s="395"/>
      <c r="N340" s="394"/>
      <c r="O340" s="317"/>
      <c r="P340" s="396"/>
      <c r="Q340" s="397"/>
      <c r="R340" s="398"/>
    </row>
    <row r="341" spans="2:23" ht="52.8" customHeight="1" x14ac:dyDescent="0.25"/>
    <row r="342" spans="2:23" ht="24" customHeight="1" x14ac:dyDescent="0.25">
      <c r="B342" s="506" t="s">
        <v>1208</v>
      </c>
      <c r="C342" s="506"/>
      <c r="D342" s="506"/>
      <c r="E342" s="506"/>
      <c r="F342" s="506"/>
      <c r="G342" s="506"/>
      <c r="H342" s="506"/>
      <c r="I342" s="506"/>
      <c r="J342" s="506"/>
      <c r="K342" s="506"/>
      <c r="L342" s="506"/>
      <c r="M342" s="506"/>
      <c r="N342" s="506"/>
      <c r="O342" s="506"/>
      <c r="P342" s="506"/>
      <c r="Q342" s="506"/>
    </row>
    <row r="343" spans="2:23" ht="17.25" customHeight="1" thickBot="1" x14ac:dyDescent="0.3"/>
    <row r="344" spans="2:23" ht="17.25" customHeight="1" thickBot="1" x14ac:dyDescent="0.3">
      <c r="B344" s="593" t="s">
        <v>242</v>
      </c>
      <c r="C344" s="593" t="s">
        <v>770</v>
      </c>
      <c r="D344" s="593" t="s">
        <v>769</v>
      </c>
      <c r="E344" s="593" t="s">
        <v>771</v>
      </c>
      <c r="F344" s="560" t="s">
        <v>872</v>
      </c>
      <c r="G344" s="560"/>
      <c r="H344" s="560"/>
      <c r="I344" s="560"/>
      <c r="J344" s="560"/>
      <c r="K344" s="560"/>
      <c r="L344" s="560"/>
      <c r="M344" s="560"/>
      <c r="N344" s="560"/>
      <c r="O344" s="560"/>
      <c r="P344" s="560"/>
      <c r="Q344" s="560"/>
      <c r="R344" s="593" t="s">
        <v>873</v>
      </c>
      <c r="S344" s="846" t="s">
        <v>721</v>
      </c>
      <c r="T344" s="593" t="s">
        <v>772</v>
      </c>
      <c r="U344" s="593" t="s">
        <v>776</v>
      </c>
      <c r="V344" s="593" t="s">
        <v>90</v>
      </c>
      <c r="W344" s="593" t="s">
        <v>145</v>
      </c>
    </row>
    <row r="345" spans="2:23" ht="17.25" customHeight="1" x14ac:dyDescent="0.25">
      <c r="B345" s="594"/>
      <c r="C345" s="594"/>
      <c r="D345" s="594"/>
      <c r="E345" s="594"/>
      <c r="F345" s="859" t="s">
        <v>91</v>
      </c>
      <c r="G345" s="861" t="s">
        <v>92</v>
      </c>
      <c r="H345" s="846" t="s">
        <v>639</v>
      </c>
      <c r="I345" s="521" t="s">
        <v>91</v>
      </c>
      <c r="J345" s="701" t="s">
        <v>92</v>
      </c>
      <c r="K345" s="553" t="s">
        <v>639</v>
      </c>
      <c r="L345" s="521" t="s">
        <v>91</v>
      </c>
      <c r="M345" s="701" t="s">
        <v>92</v>
      </c>
      <c r="N345" s="553" t="s">
        <v>639</v>
      </c>
      <c r="O345" s="521" t="s">
        <v>91</v>
      </c>
      <c r="P345" s="701" t="s">
        <v>92</v>
      </c>
      <c r="Q345" s="553" t="s">
        <v>639</v>
      </c>
      <c r="R345" s="594"/>
      <c r="S345" s="510"/>
      <c r="T345" s="594"/>
      <c r="U345" s="594"/>
      <c r="V345" s="594"/>
      <c r="W345" s="594"/>
    </row>
    <row r="346" spans="2:23" ht="17.25" customHeight="1" x14ac:dyDescent="0.25">
      <c r="B346" s="594"/>
      <c r="C346" s="594"/>
      <c r="D346" s="594"/>
      <c r="E346" s="594"/>
      <c r="F346" s="860"/>
      <c r="G346" s="862"/>
      <c r="H346" s="510"/>
      <c r="I346" s="523"/>
      <c r="J346" s="702"/>
      <c r="K346" s="555"/>
      <c r="L346" s="523"/>
      <c r="M346" s="702"/>
      <c r="N346" s="555"/>
      <c r="O346" s="523"/>
      <c r="P346" s="702"/>
      <c r="Q346" s="555"/>
      <c r="R346" s="594"/>
      <c r="S346" s="510"/>
      <c r="T346" s="594"/>
      <c r="U346" s="594"/>
      <c r="V346" s="594"/>
      <c r="W346" s="594"/>
    </row>
    <row r="347" spans="2:23" ht="17.25" customHeight="1" x14ac:dyDescent="0.25">
      <c r="B347" s="594"/>
      <c r="C347" s="594"/>
      <c r="D347" s="594"/>
      <c r="E347" s="594"/>
      <c r="F347" s="860"/>
      <c r="G347" s="862"/>
      <c r="H347" s="510"/>
      <c r="I347" s="523"/>
      <c r="J347" s="702"/>
      <c r="K347" s="555"/>
      <c r="L347" s="523"/>
      <c r="M347" s="702"/>
      <c r="N347" s="555"/>
      <c r="O347" s="523"/>
      <c r="P347" s="702"/>
      <c r="Q347" s="555"/>
      <c r="R347" s="594"/>
      <c r="S347" s="510"/>
      <c r="T347" s="594"/>
      <c r="U347" s="594"/>
      <c r="V347" s="594"/>
      <c r="W347" s="594"/>
    </row>
    <row r="348" spans="2:23" ht="17.25" customHeight="1" x14ac:dyDescent="0.25">
      <c r="B348" s="594"/>
      <c r="C348" s="594"/>
      <c r="D348" s="594"/>
      <c r="E348" s="594"/>
      <c r="F348" s="860"/>
      <c r="G348" s="862"/>
      <c r="H348" s="510"/>
      <c r="I348" s="523"/>
      <c r="J348" s="702"/>
      <c r="K348" s="555"/>
      <c r="L348" s="523"/>
      <c r="M348" s="702"/>
      <c r="N348" s="555"/>
      <c r="O348" s="523"/>
      <c r="P348" s="702"/>
      <c r="Q348" s="555"/>
      <c r="R348" s="594"/>
      <c r="S348" s="510"/>
      <c r="T348" s="594"/>
      <c r="U348" s="594"/>
      <c r="V348" s="594"/>
      <c r="W348" s="594"/>
    </row>
    <row r="349" spans="2:23" ht="17.25" customHeight="1" x14ac:dyDescent="0.25">
      <c r="B349" s="594"/>
      <c r="C349" s="594"/>
      <c r="D349" s="594"/>
      <c r="E349" s="594"/>
      <c r="F349" s="860"/>
      <c r="G349" s="862"/>
      <c r="H349" s="510"/>
      <c r="I349" s="523"/>
      <c r="J349" s="702"/>
      <c r="K349" s="555"/>
      <c r="L349" s="523"/>
      <c r="M349" s="702"/>
      <c r="N349" s="555"/>
      <c r="O349" s="523"/>
      <c r="P349" s="702"/>
      <c r="Q349" s="555"/>
      <c r="R349" s="594"/>
      <c r="S349" s="510"/>
      <c r="T349" s="594"/>
      <c r="U349" s="594"/>
      <c r="V349" s="594"/>
      <c r="W349" s="594"/>
    </row>
    <row r="350" spans="2:23" ht="11.25" customHeight="1" x14ac:dyDescent="0.25">
      <c r="B350" s="594"/>
      <c r="C350" s="594"/>
      <c r="D350" s="594"/>
      <c r="E350" s="594"/>
      <c r="F350" s="860"/>
      <c r="G350" s="862"/>
      <c r="H350" s="510"/>
      <c r="I350" s="523"/>
      <c r="J350" s="702"/>
      <c r="K350" s="555"/>
      <c r="L350" s="523"/>
      <c r="M350" s="702"/>
      <c r="N350" s="555"/>
      <c r="O350" s="523"/>
      <c r="P350" s="702"/>
      <c r="Q350" s="555"/>
      <c r="R350" s="594"/>
      <c r="S350" s="510"/>
      <c r="T350" s="594"/>
      <c r="U350" s="594"/>
      <c r="V350" s="594"/>
      <c r="W350" s="594"/>
    </row>
    <row r="351" spans="2:23" ht="9.75" customHeight="1" x14ac:dyDescent="0.25">
      <c r="B351" s="594"/>
      <c r="C351" s="594"/>
      <c r="D351" s="594"/>
      <c r="E351" s="594"/>
      <c r="F351" s="860"/>
      <c r="G351" s="862"/>
      <c r="H351" s="510"/>
      <c r="I351" s="523"/>
      <c r="J351" s="702"/>
      <c r="K351" s="555"/>
      <c r="L351" s="523"/>
      <c r="M351" s="702"/>
      <c r="N351" s="555"/>
      <c r="O351" s="523"/>
      <c r="P351" s="702"/>
      <c r="Q351" s="555"/>
      <c r="R351" s="594"/>
      <c r="S351" s="510"/>
      <c r="T351" s="594"/>
      <c r="U351" s="594"/>
      <c r="V351" s="594"/>
      <c r="W351" s="594"/>
    </row>
    <row r="352" spans="2:23" ht="78" customHeight="1" x14ac:dyDescent="0.25">
      <c r="B352" s="594"/>
      <c r="C352" s="594"/>
      <c r="D352" s="594"/>
      <c r="E352" s="594"/>
      <c r="F352" s="697"/>
      <c r="G352" s="863"/>
      <c r="H352" s="612"/>
      <c r="I352" s="523"/>
      <c r="J352" s="702"/>
      <c r="K352" s="555"/>
      <c r="L352" s="523"/>
      <c r="M352" s="702"/>
      <c r="N352" s="555"/>
      <c r="O352" s="523"/>
      <c r="P352" s="702"/>
      <c r="Q352" s="555"/>
      <c r="R352" s="594"/>
      <c r="S352" s="510"/>
      <c r="T352" s="594"/>
      <c r="U352" s="594"/>
      <c r="V352" s="594"/>
      <c r="W352" s="594"/>
    </row>
    <row r="353" spans="2:23" ht="17.25" customHeight="1" x14ac:dyDescent="0.25">
      <c r="B353" s="594"/>
      <c r="C353" s="594"/>
      <c r="D353" s="594"/>
      <c r="E353" s="594"/>
      <c r="F353" s="864" t="s">
        <v>263</v>
      </c>
      <c r="G353" s="865"/>
      <c r="H353" s="866"/>
      <c r="I353" s="864" t="s">
        <v>93</v>
      </c>
      <c r="J353" s="865"/>
      <c r="K353" s="866"/>
      <c r="L353" s="864" t="s">
        <v>94</v>
      </c>
      <c r="M353" s="865"/>
      <c r="N353" s="866"/>
      <c r="O353" s="867" t="s">
        <v>356</v>
      </c>
      <c r="P353" s="868"/>
      <c r="Q353" s="869"/>
      <c r="R353" s="594"/>
      <c r="S353" s="510"/>
      <c r="T353" s="594"/>
      <c r="U353" s="594"/>
      <c r="V353" s="594"/>
      <c r="W353" s="594"/>
    </row>
    <row r="354" spans="2:23" ht="23.4" customHeight="1" x14ac:dyDescent="0.25">
      <c r="B354" s="594"/>
      <c r="C354" s="594"/>
      <c r="D354" s="594"/>
      <c r="E354" s="594"/>
      <c r="F354" s="562"/>
      <c r="G354" s="563"/>
      <c r="H354" s="564"/>
      <c r="I354" s="562"/>
      <c r="J354" s="563"/>
      <c r="K354" s="564"/>
      <c r="L354" s="562"/>
      <c r="M354" s="563"/>
      <c r="N354" s="564"/>
      <c r="O354" s="780"/>
      <c r="P354" s="690"/>
      <c r="Q354" s="691"/>
      <c r="R354" s="594"/>
      <c r="S354" s="510"/>
      <c r="T354" s="594"/>
      <c r="U354" s="594"/>
      <c r="V354" s="594"/>
      <c r="W354" s="594"/>
    </row>
    <row r="355" spans="2:23" ht="66.599999999999994" customHeight="1" x14ac:dyDescent="0.25">
      <c r="B355" s="399" t="s">
        <v>234</v>
      </c>
      <c r="C355" s="142">
        <v>76</v>
      </c>
      <c r="D355" s="274">
        <v>75</v>
      </c>
      <c r="E355" s="96">
        <v>1</v>
      </c>
      <c r="F355" s="400"/>
      <c r="G355" s="354"/>
      <c r="H355" s="143"/>
      <c r="I355" s="401">
        <v>7.39</v>
      </c>
      <c r="J355" s="402">
        <v>6.56</v>
      </c>
      <c r="K355" s="143">
        <v>0</v>
      </c>
      <c r="L355" s="401">
        <v>7.71</v>
      </c>
      <c r="M355" s="402">
        <v>7.29</v>
      </c>
      <c r="N355" s="143">
        <v>0</v>
      </c>
      <c r="O355" s="401">
        <v>7.49</v>
      </c>
      <c r="P355" s="402">
        <v>7.5</v>
      </c>
      <c r="Q355" s="143">
        <v>0</v>
      </c>
      <c r="R355" s="403">
        <f>AVERAGE(I355,L355,O355)</f>
        <v>7.53</v>
      </c>
      <c r="S355" s="404">
        <f>AVERAGE(J355,M355,P355)</f>
        <v>7.1166666666666671</v>
      </c>
      <c r="T355" s="403">
        <v>75</v>
      </c>
      <c r="U355" s="405">
        <f>T355*100/76</f>
        <v>98.684210526315795</v>
      </c>
      <c r="V355" s="96" t="s">
        <v>1105</v>
      </c>
      <c r="W355" s="96">
        <v>0</v>
      </c>
    </row>
    <row r="356" spans="2:23" ht="20.399999999999999" customHeight="1" x14ac:dyDescent="0.25">
      <c r="B356" s="351" t="s">
        <v>911</v>
      </c>
      <c r="C356" s="96">
        <v>70</v>
      </c>
      <c r="D356" s="274">
        <v>70</v>
      </c>
      <c r="E356" s="96">
        <v>0</v>
      </c>
      <c r="F356" s="400"/>
      <c r="G356" s="354"/>
      <c r="H356" s="315"/>
      <c r="I356" s="406">
        <v>6.98</v>
      </c>
      <c r="J356" s="402">
        <v>6.37</v>
      </c>
      <c r="K356" s="143">
        <v>7</v>
      </c>
      <c r="L356" s="401">
        <v>7.36</v>
      </c>
      <c r="M356" s="402">
        <v>7.25</v>
      </c>
      <c r="N356" s="315">
        <v>0</v>
      </c>
      <c r="O356" s="406">
        <v>7.48</v>
      </c>
      <c r="P356" s="402">
        <v>7.1</v>
      </c>
      <c r="Q356" s="143">
        <v>0</v>
      </c>
      <c r="R356" s="403">
        <v>7.27</v>
      </c>
      <c r="S356" s="405">
        <v>6.9</v>
      </c>
      <c r="T356" s="274">
        <v>63</v>
      </c>
      <c r="U356" s="407">
        <f>T356/70*100</f>
        <v>90</v>
      </c>
      <c r="V356" s="96">
        <v>0</v>
      </c>
      <c r="W356" s="96">
        <v>7</v>
      </c>
    </row>
    <row r="357" spans="2:23" ht="21.6" customHeight="1" thickBot="1" x14ac:dyDescent="0.3">
      <c r="B357" s="357" t="s">
        <v>1199</v>
      </c>
      <c r="C357" s="97">
        <v>58</v>
      </c>
      <c r="D357" s="276">
        <v>58</v>
      </c>
      <c r="E357" s="97">
        <v>0</v>
      </c>
      <c r="F357" s="408"/>
      <c r="G357" s="360"/>
      <c r="H357" s="409"/>
      <c r="I357" s="410">
        <v>7.09</v>
      </c>
      <c r="J357" s="411">
        <v>6.27</v>
      </c>
      <c r="K357" s="279">
        <v>1</v>
      </c>
      <c r="L357" s="412">
        <v>7.08</v>
      </c>
      <c r="M357" s="411">
        <v>6.8</v>
      </c>
      <c r="N357" s="409">
        <v>0</v>
      </c>
      <c r="O357" s="410">
        <v>7.72</v>
      </c>
      <c r="P357" s="411">
        <v>6.56</v>
      </c>
      <c r="Q357" s="279">
        <v>0</v>
      </c>
      <c r="R357" s="413">
        <f>AVERAGE(I357,L357,O357)</f>
        <v>7.2966666666666669</v>
      </c>
      <c r="S357" s="413">
        <f>AVERAGE(J357,M357,P357)</f>
        <v>6.543333333333333</v>
      </c>
      <c r="T357" s="414">
        <v>55</v>
      </c>
      <c r="U357" s="415">
        <v>94.82</v>
      </c>
      <c r="V357" s="276">
        <v>2</v>
      </c>
      <c r="W357" s="97">
        <v>1</v>
      </c>
    </row>
    <row r="358" spans="2:23" ht="10.5" customHeight="1" x14ac:dyDescent="0.25">
      <c r="T358" s="213"/>
    </row>
    <row r="359" spans="2:23" ht="17.25" customHeight="1" thickBot="1" x14ac:dyDescent="0.3">
      <c r="B359" s="489" t="s">
        <v>1375</v>
      </c>
      <c r="C359" s="489"/>
      <c r="D359" s="489"/>
      <c r="E359" s="489"/>
      <c r="F359" s="489"/>
      <c r="G359" s="489"/>
      <c r="H359" s="489"/>
      <c r="I359" s="489"/>
      <c r="T359" s="214"/>
    </row>
    <row r="360" spans="2:23" ht="17.25" customHeight="1" x14ac:dyDescent="0.25">
      <c r="B360" s="495" t="s">
        <v>1345</v>
      </c>
      <c r="C360" s="496"/>
      <c r="D360" s="496"/>
      <c r="E360" s="496"/>
      <c r="F360" s="496"/>
      <c r="G360" s="496"/>
      <c r="H360" s="496"/>
      <c r="I360" s="496"/>
      <c r="J360" s="496"/>
      <c r="K360" s="496"/>
      <c r="L360" s="496"/>
      <c r="M360" s="496"/>
      <c r="N360" s="496"/>
      <c r="O360" s="496"/>
      <c r="P360" s="496"/>
      <c r="Q360" s="497"/>
      <c r="T360" s="214"/>
    </row>
    <row r="361" spans="2:23" ht="17.25" customHeight="1" x14ac:dyDescent="0.25">
      <c r="B361" s="498"/>
      <c r="C361" s="499"/>
      <c r="D361" s="499"/>
      <c r="E361" s="499"/>
      <c r="F361" s="499"/>
      <c r="G361" s="499"/>
      <c r="H361" s="499"/>
      <c r="I361" s="499"/>
      <c r="J361" s="499"/>
      <c r="K361" s="499"/>
      <c r="L361" s="499"/>
      <c r="M361" s="499"/>
      <c r="N361" s="499"/>
      <c r="O361" s="499"/>
      <c r="P361" s="499"/>
      <c r="Q361" s="500"/>
    </row>
    <row r="362" spans="2:23" ht="11.4" customHeight="1" x14ac:dyDescent="0.25">
      <c r="B362" s="498"/>
      <c r="C362" s="499"/>
      <c r="D362" s="499"/>
      <c r="E362" s="499"/>
      <c r="F362" s="499"/>
      <c r="G362" s="499"/>
      <c r="H362" s="499"/>
      <c r="I362" s="499"/>
      <c r="J362" s="499"/>
      <c r="K362" s="499"/>
      <c r="L362" s="499"/>
      <c r="M362" s="499"/>
      <c r="N362" s="499"/>
      <c r="O362" s="499"/>
      <c r="P362" s="499"/>
      <c r="Q362" s="500"/>
    </row>
    <row r="363" spans="2:23" ht="8.4" customHeight="1" thickBot="1" x14ac:dyDescent="0.3">
      <c r="B363" s="501"/>
      <c r="C363" s="502"/>
      <c r="D363" s="502"/>
      <c r="E363" s="502"/>
      <c r="F363" s="502"/>
      <c r="G363" s="502"/>
      <c r="H363" s="502"/>
      <c r="I363" s="502"/>
      <c r="J363" s="502"/>
      <c r="K363" s="502"/>
      <c r="L363" s="502"/>
      <c r="M363" s="502"/>
      <c r="N363" s="502"/>
      <c r="O363" s="502"/>
      <c r="P363" s="502"/>
      <c r="Q363" s="503"/>
    </row>
    <row r="364" spans="2:23" ht="13.5" customHeight="1" x14ac:dyDescent="0.25"/>
    <row r="365" spans="2:23" ht="22.8" customHeight="1" thickBot="1" x14ac:dyDescent="0.3">
      <c r="B365" s="489" t="s">
        <v>980</v>
      </c>
      <c r="C365" s="489"/>
      <c r="D365" s="489"/>
      <c r="E365" s="489"/>
      <c r="F365" s="489"/>
      <c r="G365" s="489"/>
      <c r="H365" s="489"/>
      <c r="I365" s="489"/>
      <c r="J365" s="489"/>
      <c r="K365" s="489"/>
      <c r="L365" s="489"/>
      <c r="M365" s="489"/>
      <c r="N365" s="489"/>
      <c r="O365" s="489"/>
      <c r="P365" s="416"/>
      <c r="Q365" s="416"/>
    </row>
    <row r="366" spans="2:23" ht="17.25" customHeight="1" x14ac:dyDescent="0.25">
      <c r="B366" s="495" t="s">
        <v>1214</v>
      </c>
      <c r="C366" s="496"/>
      <c r="D366" s="496"/>
      <c r="E366" s="496"/>
      <c r="F366" s="496"/>
      <c r="G366" s="496"/>
      <c r="H366" s="496"/>
      <c r="I366" s="496"/>
      <c r="J366" s="496"/>
      <c r="K366" s="496"/>
      <c r="L366" s="496"/>
      <c r="M366" s="496"/>
      <c r="N366" s="496"/>
      <c r="O366" s="496"/>
      <c r="P366" s="496"/>
      <c r="Q366" s="497"/>
    </row>
    <row r="367" spans="2:23" ht="11.25" customHeight="1" x14ac:dyDescent="0.25">
      <c r="B367" s="498"/>
      <c r="C367" s="499"/>
      <c r="D367" s="499"/>
      <c r="E367" s="499"/>
      <c r="F367" s="499"/>
      <c r="G367" s="499"/>
      <c r="H367" s="499"/>
      <c r="I367" s="499"/>
      <c r="J367" s="499"/>
      <c r="K367" s="499"/>
      <c r="L367" s="499"/>
      <c r="M367" s="499"/>
      <c r="N367" s="499"/>
      <c r="O367" s="499"/>
      <c r="P367" s="499"/>
      <c r="Q367" s="500"/>
    </row>
    <row r="368" spans="2:23" ht="10.8" customHeight="1" thickBot="1" x14ac:dyDescent="0.3">
      <c r="B368" s="501"/>
      <c r="C368" s="502"/>
      <c r="D368" s="502"/>
      <c r="E368" s="502"/>
      <c r="F368" s="502"/>
      <c r="G368" s="502"/>
      <c r="H368" s="502"/>
      <c r="I368" s="502"/>
      <c r="J368" s="502"/>
      <c r="K368" s="502"/>
      <c r="L368" s="502"/>
      <c r="M368" s="502"/>
      <c r="N368" s="502"/>
      <c r="O368" s="502"/>
      <c r="P368" s="502"/>
      <c r="Q368" s="503"/>
    </row>
    <row r="369" spans="2:22" ht="9.75" customHeight="1" x14ac:dyDescent="0.25"/>
    <row r="370" spans="2:22" ht="17.25" customHeight="1" x14ac:dyDescent="0.25">
      <c r="B370" s="484" t="s">
        <v>1376</v>
      </c>
      <c r="C370" s="484"/>
      <c r="D370" s="484"/>
      <c r="E370" s="484"/>
      <c r="F370" s="484"/>
      <c r="G370" s="484"/>
      <c r="H370" s="484"/>
    </row>
    <row r="371" spans="2:22" ht="7.5" customHeight="1" x14ac:dyDescent="0.25"/>
    <row r="372" spans="2:22" ht="17.25" customHeight="1" thickBot="1" x14ac:dyDescent="0.3">
      <c r="B372" s="489" t="s">
        <v>245</v>
      </c>
      <c r="C372" s="489"/>
      <c r="D372" s="489"/>
    </row>
    <row r="373" spans="2:22" ht="17.25" customHeight="1" x14ac:dyDescent="0.25">
      <c r="B373" s="851" t="s">
        <v>389</v>
      </c>
      <c r="C373" s="853" t="s">
        <v>416</v>
      </c>
      <c r="D373" s="854"/>
      <c r="E373" s="521" t="s">
        <v>415</v>
      </c>
      <c r="F373" s="522"/>
      <c r="G373" s="521" t="s">
        <v>249</v>
      </c>
      <c r="H373" s="522"/>
      <c r="I373" s="521" t="s">
        <v>414</v>
      </c>
      <c r="J373" s="522"/>
      <c r="K373" s="521" t="s">
        <v>250</v>
      </c>
      <c r="L373" s="522"/>
      <c r="M373" s="521" t="s">
        <v>837</v>
      </c>
      <c r="N373" s="522"/>
      <c r="O373" s="521" t="s">
        <v>251</v>
      </c>
      <c r="P373" s="522"/>
      <c r="Q373" s="521" t="s">
        <v>252</v>
      </c>
      <c r="R373" s="522"/>
      <c r="S373" s="521" t="s">
        <v>14</v>
      </c>
      <c r="T373" s="522"/>
      <c r="U373" s="521" t="s">
        <v>95</v>
      </c>
      <c r="V373" s="522"/>
    </row>
    <row r="374" spans="2:22" ht="17.25" customHeight="1" x14ac:dyDescent="0.25">
      <c r="B374" s="848"/>
      <c r="C374" s="855"/>
      <c r="D374" s="856"/>
      <c r="E374" s="845"/>
      <c r="F374" s="510"/>
      <c r="G374" s="845"/>
      <c r="H374" s="510"/>
      <c r="I374" s="845"/>
      <c r="J374" s="510"/>
      <c r="K374" s="845"/>
      <c r="L374" s="510"/>
      <c r="M374" s="845"/>
      <c r="N374" s="510"/>
      <c r="O374" s="845"/>
      <c r="P374" s="510"/>
      <c r="Q374" s="845"/>
      <c r="R374" s="510"/>
      <c r="S374" s="845"/>
      <c r="T374" s="510"/>
      <c r="U374" s="845"/>
      <c r="V374" s="510"/>
    </row>
    <row r="375" spans="2:22" ht="22.8" customHeight="1" thickBot="1" x14ac:dyDescent="0.3">
      <c r="B375" s="852"/>
      <c r="C375" s="857"/>
      <c r="D375" s="858"/>
      <c r="E375" s="558"/>
      <c r="F375" s="509"/>
      <c r="G375" s="558"/>
      <c r="H375" s="509"/>
      <c r="I375" s="558"/>
      <c r="J375" s="509"/>
      <c r="K375" s="558"/>
      <c r="L375" s="509"/>
      <c r="M375" s="558"/>
      <c r="N375" s="509"/>
      <c r="O375" s="558"/>
      <c r="P375" s="509"/>
      <c r="Q375" s="558"/>
      <c r="R375" s="509"/>
      <c r="S375" s="558"/>
      <c r="T375" s="509"/>
      <c r="U375" s="558"/>
      <c r="V375" s="509"/>
    </row>
    <row r="376" spans="2:22" ht="17.25" customHeight="1" x14ac:dyDescent="0.25">
      <c r="B376" s="847" t="s">
        <v>99</v>
      </c>
      <c r="C376" s="521" t="s">
        <v>100</v>
      </c>
      <c r="D376" s="846" t="s">
        <v>101</v>
      </c>
      <c r="E376" s="521" t="s">
        <v>100</v>
      </c>
      <c r="F376" s="846" t="s">
        <v>101</v>
      </c>
      <c r="G376" s="521" t="s">
        <v>100</v>
      </c>
      <c r="H376" s="522" t="s">
        <v>101</v>
      </c>
      <c r="I376" s="521" t="s">
        <v>100</v>
      </c>
      <c r="J376" s="522" t="s">
        <v>101</v>
      </c>
      <c r="K376" s="521" t="s">
        <v>100</v>
      </c>
      <c r="L376" s="522" t="s">
        <v>101</v>
      </c>
      <c r="M376" s="521" t="s">
        <v>100</v>
      </c>
      <c r="N376" s="522" t="s">
        <v>101</v>
      </c>
      <c r="O376" s="521" t="s">
        <v>100</v>
      </c>
      <c r="P376" s="522" t="s">
        <v>101</v>
      </c>
      <c r="Q376" s="521" t="s">
        <v>100</v>
      </c>
      <c r="R376" s="522" t="s">
        <v>101</v>
      </c>
      <c r="S376" s="521" t="s">
        <v>100</v>
      </c>
      <c r="T376" s="522" t="s">
        <v>101</v>
      </c>
      <c r="U376" s="521" t="s">
        <v>100</v>
      </c>
      <c r="V376" s="522" t="s">
        <v>101</v>
      </c>
    </row>
    <row r="377" spans="2:22" ht="17.25" customHeight="1" x14ac:dyDescent="0.25">
      <c r="B377" s="848"/>
      <c r="C377" s="845"/>
      <c r="D377" s="510"/>
      <c r="E377" s="845"/>
      <c r="F377" s="510"/>
      <c r="G377" s="845"/>
      <c r="H377" s="510"/>
      <c r="I377" s="845"/>
      <c r="J377" s="510"/>
      <c r="K377" s="845"/>
      <c r="L377" s="510"/>
      <c r="M377" s="845"/>
      <c r="N377" s="510"/>
      <c r="O377" s="845"/>
      <c r="P377" s="510"/>
      <c r="Q377" s="845"/>
      <c r="R377" s="510"/>
      <c r="S377" s="845"/>
      <c r="T377" s="510"/>
      <c r="U377" s="845"/>
      <c r="V377" s="510"/>
    </row>
    <row r="378" spans="2:22" ht="17.25" customHeight="1" thickBot="1" x14ac:dyDescent="0.3">
      <c r="B378" s="849"/>
      <c r="C378" s="525"/>
      <c r="D378" s="511"/>
      <c r="E378" s="525"/>
      <c r="F378" s="850"/>
      <c r="G378" s="525"/>
      <c r="H378" s="526"/>
      <c r="I378" s="525"/>
      <c r="J378" s="526"/>
      <c r="K378" s="525"/>
      <c r="L378" s="526"/>
      <c r="M378" s="525"/>
      <c r="N378" s="526"/>
      <c r="O378" s="525"/>
      <c r="P378" s="526"/>
      <c r="Q378" s="525"/>
      <c r="R378" s="526"/>
      <c r="S378" s="525"/>
      <c r="T378" s="526"/>
      <c r="U378" s="525"/>
      <c r="V378" s="526"/>
    </row>
    <row r="379" spans="2:22" ht="15" customHeight="1" x14ac:dyDescent="0.25">
      <c r="B379" s="417" t="s">
        <v>102</v>
      </c>
      <c r="C379" s="137">
        <v>1</v>
      </c>
      <c r="D379" s="138"/>
      <c r="E379" s="139"/>
      <c r="F379" s="418"/>
      <c r="G379" s="139"/>
      <c r="H379" s="140"/>
      <c r="I379" s="139"/>
      <c r="J379" s="140"/>
      <c r="K379" s="139"/>
      <c r="L379" s="140"/>
      <c r="M379" s="139"/>
      <c r="N379" s="140"/>
      <c r="O379" s="139"/>
      <c r="P379" s="140"/>
      <c r="Q379" s="139">
        <v>5</v>
      </c>
      <c r="R379" s="140"/>
      <c r="S379" s="419"/>
      <c r="T379" s="420"/>
      <c r="U379" s="419"/>
      <c r="V379" s="420"/>
    </row>
    <row r="380" spans="2:22" ht="15" customHeight="1" x14ac:dyDescent="0.25">
      <c r="B380" s="421" t="s">
        <v>103</v>
      </c>
      <c r="C380" s="141">
        <v>3</v>
      </c>
      <c r="D380" s="142"/>
      <c r="E380" s="128"/>
      <c r="F380" s="422"/>
      <c r="G380" s="128"/>
      <c r="H380" s="143"/>
      <c r="I380" s="128"/>
      <c r="J380" s="143"/>
      <c r="K380" s="128"/>
      <c r="L380" s="143"/>
      <c r="M380" s="128"/>
      <c r="N380" s="143"/>
      <c r="O380" s="128"/>
      <c r="P380" s="143"/>
      <c r="Q380" s="128">
        <v>11</v>
      </c>
      <c r="R380" s="143"/>
      <c r="S380" s="423"/>
      <c r="T380" s="422"/>
      <c r="U380" s="423"/>
      <c r="V380" s="422"/>
    </row>
    <row r="381" spans="2:22" ht="15" customHeight="1" x14ac:dyDescent="0.25">
      <c r="B381" s="421" t="s">
        <v>104</v>
      </c>
      <c r="C381" s="141">
        <v>2</v>
      </c>
      <c r="D381" s="142"/>
      <c r="E381" s="128"/>
      <c r="F381" s="422"/>
      <c r="G381" s="128">
        <v>1</v>
      </c>
      <c r="H381" s="143"/>
      <c r="I381" s="128"/>
      <c r="J381" s="143"/>
      <c r="K381" s="128"/>
      <c r="L381" s="143"/>
      <c r="M381" s="128"/>
      <c r="N381" s="143"/>
      <c r="O381" s="128"/>
      <c r="P381" s="143"/>
      <c r="Q381" s="128">
        <v>2</v>
      </c>
      <c r="R381" s="143"/>
      <c r="S381" s="423"/>
      <c r="T381" s="422"/>
      <c r="U381" s="423"/>
      <c r="V381" s="422"/>
    </row>
    <row r="382" spans="2:22" ht="15" customHeight="1" thickBot="1" x14ac:dyDescent="0.3">
      <c r="B382" s="424" t="s">
        <v>105</v>
      </c>
      <c r="C382" s="144">
        <v>2</v>
      </c>
      <c r="D382" s="425"/>
      <c r="E382" s="426"/>
      <c r="F382" s="427"/>
      <c r="G382" s="426"/>
      <c r="H382" s="427"/>
      <c r="I382" s="426"/>
      <c r="J382" s="427"/>
      <c r="K382" s="426"/>
      <c r="L382" s="427"/>
      <c r="M382" s="426"/>
      <c r="N382" s="427"/>
      <c r="O382" s="426"/>
      <c r="P382" s="427"/>
      <c r="Q382" s="426">
        <v>0</v>
      </c>
      <c r="R382" s="427">
        <v>1</v>
      </c>
      <c r="S382" s="426"/>
      <c r="T382" s="427"/>
      <c r="U382" s="426"/>
      <c r="V382" s="427">
        <v>1</v>
      </c>
    </row>
    <row r="383" spans="2:22" ht="15" customHeight="1" thickBot="1" x14ac:dyDescent="0.3">
      <c r="B383" s="428" t="s">
        <v>85</v>
      </c>
      <c r="C383" s="429">
        <f t="shared" ref="C383:V383" si="15">SUM(C379:C382)</f>
        <v>8</v>
      </c>
      <c r="D383" s="429">
        <f t="shared" si="15"/>
        <v>0</v>
      </c>
      <c r="E383" s="430">
        <f t="shared" si="15"/>
        <v>0</v>
      </c>
      <c r="F383" s="431">
        <f t="shared" si="15"/>
        <v>0</v>
      </c>
      <c r="G383" s="432">
        <f t="shared" si="15"/>
        <v>1</v>
      </c>
      <c r="H383" s="433">
        <f t="shared" si="15"/>
        <v>0</v>
      </c>
      <c r="I383" s="430">
        <f t="shared" si="15"/>
        <v>0</v>
      </c>
      <c r="J383" s="431">
        <f t="shared" si="15"/>
        <v>0</v>
      </c>
      <c r="K383" s="432">
        <f t="shared" si="15"/>
        <v>0</v>
      </c>
      <c r="L383" s="433">
        <f t="shared" si="15"/>
        <v>0</v>
      </c>
      <c r="M383" s="430">
        <f t="shared" si="15"/>
        <v>0</v>
      </c>
      <c r="N383" s="431">
        <f t="shared" si="15"/>
        <v>0</v>
      </c>
      <c r="O383" s="432">
        <f t="shared" si="15"/>
        <v>0</v>
      </c>
      <c r="P383" s="433">
        <f t="shared" si="15"/>
        <v>0</v>
      </c>
      <c r="Q383" s="430">
        <f t="shared" si="15"/>
        <v>18</v>
      </c>
      <c r="R383" s="431">
        <f t="shared" si="15"/>
        <v>1</v>
      </c>
      <c r="S383" s="432">
        <f t="shared" si="15"/>
        <v>0</v>
      </c>
      <c r="T383" s="433">
        <f t="shared" si="15"/>
        <v>0</v>
      </c>
      <c r="U383" s="432">
        <f t="shared" si="15"/>
        <v>0</v>
      </c>
      <c r="V383" s="433">
        <f t="shared" si="15"/>
        <v>1</v>
      </c>
    </row>
    <row r="384" spans="2:22" ht="8.25" customHeight="1" thickBot="1" x14ac:dyDescent="0.3">
      <c r="B384" s="283"/>
      <c r="C384" s="283"/>
      <c r="D384" s="283"/>
      <c r="E384" s="283"/>
      <c r="F384" s="283"/>
      <c r="G384" s="283"/>
      <c r="H384" s="283"/>
      <c r="I384" s="283"/>
      <c r="J384" s="283"/>
      <c r="K384" s="283"/>
      <c r="L384" s="283"/>
      <c r="M384" s="283"/>
      <c r="N384" s="283"/>
      <c r="O384" s="283"/>
      <c r="P384" s="283"/>
      <c r="Q384" s="283"/>
    </row>
    <row r="385" spans="2:21" ht="17.25" customHeight="1" x14ac:dyDescent="0.25">
      <c r="B385" s="521" t="s">
        <v>16</v>
      </c>
      <c r="C385" s="522"/>
      <c r="D385" s="521" t="s">
        <v>17</v>
      </c>
      <c r="E385" s="522"/>
      <c r="F385" s="521" t="s">
        <v>15</v>
      </c>
      <c r="G385" s="522"/>
      <c r="H385" s="521" t="s">
        <v>248</v>
      </c>
      <c r="I385" s="522"/>
      <c r="J385" s="521" t="s">
        <v>19</v>
      </c>
      <c r="K385" s="522"/>
      <c r="L385" s="521" t="s">
        <v>96</v>
      </c>
      <c r="M385" s="522"/>
      <c r="N385" s="521" t="s">
        <v>97</v>
      </c>
      <c r="O385" s="522"/>
      <c r="P385" s="521" t="s">
        <v>98</v>
      </c>
      <c r="Q385" s="522"/>
      <c r="R385" s="521" t="s">
        <v>247</v>
      </c>
      <c r="S385" s="522"/>
      <c r="T385" s="559" t="s">
        <v>85</v>
      </c>
      <c r="U385" s="561"/>
    </row>
    <row r="386" spans="2:21" ht="17.25" customHeight="1" x14ac:dyDescent="0.25">
      <c r="B386" s="845"/>
      <c r="C386" s="510"/>
      <c r="D386" s="845"/>
      <c r="E386" s="510"/>
      <c r="F386" s="845"/>
      <c r="G386" s="510"/>
      <c r="H386" s="845"/>
      <c r="I386" s="510"/>
      <c r="J386" s="845"/>
      <c r="K386" s="510"/>
      <c r="L386" s="845"/>
      <c r="M386" s="510"/>
      <c r="N386" s="845"/>
      <c r="O386" s="510"/>
      <c r="P386" s="845"/>
      <c r="Q386" s="510"/>
      <c r="R386" s="845"/>
      <c r="S386" s="510"/>
      <c r="T386" s="562"/>
      <c r="U386" s="564"/>
    </row>
    <row r="387" spans="2:21" ht="17.25" customHeight="1" thickBot="1" x14ac:dyDescent="0.3">
      <c r="B387" s="558"/>
      <c r="C387" s="509"/>
      <c r="D387" s="558"/>
      <c r="E387" s="509"/>
      <c r="F387" s="558"/>
      <c r="G387" s="509"/>
      <c r="H387" s="558"/>
      <c r="I387" s="509"/>
      <c r="J387" s="558"/>
      <c r="K387" s="509"/>
      <c r="L387" s="558"/>
      <c r="M387" s="509"/>
      <c r="N387" s="558"/>
      <c r="O387" s="509"/>
      <c r="P387" s="558"/>
      <c r="Q387" s="509"/>
      <c r="R387" s="558"/>
      <c r="S387" s="509"/>
      <c r="T387" s="565"/>
      <c r="U387" s="567"/>
    </row>
    <row r="388" spans="2:21" ht="17.25" customHeight="1" x14ac:dyDescent="0.25">
      <c r="B388" s="521" t="s">
        <v>100</v>
      </c>
      <c r="C388" s="522" t="s">
        <v>101</v>
      </c>
      <c r="D388" s="521" t="s">
        <v>100</v>
      </c>
      <c r="E388" s="522" t="s">
        <v>101</v>
      </c>
      <c r="F388" s="521" t="s">
        <v>100</v>
      </c>
      <c r="G388" s="522" t="s">
        <v>101</v>
      </c>
      <c r="H388" s="521" t="s">
        <v>100</v>
      </c>
      <c r="I388" s="522" t="s">
        <v>101</v>
      </c>
      <c r="J388" s="521" t="s">
        <v>100</v>
      </c>
      <c r="K388" s="522" t="s">
        <v>101</v>
      </c>
      <c r="L388" s="521" t="s">
        <v>100</v>
      </c>
      <c r="M388" s="522" t="s">
        <v>101</v>
      </c>
      <c r="N388" s="521" t="s">
        <v>100</v>
      </c>
      <c r="O388" s="522" t="s">
        <v>101</v>
      </c>
      <c r="P388" s="521" t="s">
        <v>100</v>
      </c>
      <c r="Q388" s="522" t="s">
        <v>101</v>
      </c>
      <c r="R388" s="521" t="s">
        <v>100</v>
      </c>
      <c r="S388" s="522" t="s">
        <v>101</v>
      </c>
      <c r="T388" s="521" t="s">
        <v>100</v>
      </c>
      <c r="U388" s="522" t="s">
        <v>101</v>
      </c>
    </row>
    <row r="389" spans="2:21" ht="17.25" customHeight="1" x14ac:dyDescent="0.25">
      <c r="B389" s="845"/>
      <c r="C389" s="510"/>
      <c r="D389" s="845"/>
      <c r="E389" s="510"/>
      <c r="F389" s="845"/>
      <c r="G389" s="510"/>
      <c r="H389" s="845"/>
      <c r="I389" s="510"/>
      <c r="J389" s="845"/>
      <c r="K389" s="510"/>
      <c r="L389" s="845"/>
      <c r="M389" s="510"/>
      <c r="N389" s="845"/>
      <c r="O389" s="510"/>
      <c r="P389" s="845"/>
      <c r="Q389" s="510"/>
      <c r="R389" s="845"/>
      <c r="S389" s="510"/>
      <c r="T389" s="845"/>
      <c r="U389" s="510"/>
    </row>
    <row r="390" spans="2:21" ht="17.25" customHeight="1" thickBot="1" x14ac:dyDescent="0.3">
      <c r="B390" s="525"/>
      <c r="C390" s="526"/>
      <c r="D390" s="525"/>
      <c r="E390" s="526"/>
      <c r="F390" s="525"/>
      <c r="G390" s="526"/>
      <c r="H390" s="525"/>
      <c r="I390" s="526"/>
      <c r="J390" s="525"/>
      <c r="K390" s="526"/>
      <c r="L390" s="525"/>
      <c r="M390" s="526"/>
      <c r="N390" s="525"/>
      <c r="O390" s="526"/>
      <c r="P390" s="525"/>
      <c r="Q390" s="526"/>
      <c r="R390" s="525"/>
      <c r="S390" s="526"/>
      <c r="T390" s="558"/>
      <c r="U390" s="509"/>
    </row>
    <row r="391" spans="2:21" ht="15" customHeight="1" x14ac:dyDescent="0.25">
      <c r="B391" s="365"/>
      <c r="C391" s="367"/>
      <c r="D391" s="365"/>
      <c r="E391" s="367"/>
      <c r="F391" s="365"/>
      <c r="G391" s="367"/>
      <c r="H391" s="365">
        <v>2</v>
      </c>
      <c r="I391" s="367"/>
      <c r="J391" s="365"/>
      <c r="K391" s="367"/>
      <c r="L391" s="365"/>
      <c r="M391" s="367"/>
      <c r="N391" s="365"/>
      <c r="O391" s="367"/>
      <c r="P391" s="139"/>
      <c r="Q391" s="140"/>
      <c r="R391" s="139"/>
      <c r="S391" s="312"/>
      <c r="T391" s="139">
        <f t="shared" ref="T391:U394" si="16">SUM(R391,P391,N391,L391,J391,H391,F391,D391,B391,U379,S379,Q379,O379,M379,K379,I379,G379,E379,C379)</f>
        <v>8</v>
      </c>
      <c r="U391" s="418">
        <f t="shared" si="16"/>
        <v>0</v>
      </c>
    </row>
    <row r="392" spans="2:21" ht="15" customHeight="1" x14ac:dyDescent="0.25">
      <c r="B392" s="128"/>
      <c r="C392" s="143"/>
      <c r="D392" s="128"/>
      <c r="E392" s="143"/>
      <c r="F392" s="128"/>
      <c r="G392" s="143"/>
      <c r="H392" s="128">
        <v>1</v>
      </c>
      <c r="I392" s="143"/>
      <c r="J392" s="128"/>
      <c r="K392" s="143"/>
      <c r="L392" s="128"/>
      <c r="M392" s="143"/>
      <c r="N392" s="128"/>
      <c r="O392" s="143"/>
      <c r="P392" s="128"/>
      <c r="Q392" s="143"/>
      <c r="R392" s="128"/>
      <c r="S392" s="315"/>
      <c r="T392" s="128">
        <f t="shared" si="16"/>
        <v>15</v>
      </c>
      <c r="U392" s="422">
        <f t="shared" si="16"/>
        <v>0</v>
      </c>
    </row>
    <row r="393" spans="2:21" ht="15" customHeight="1" x14ac:dyDescent="0.25">
      <c r="B393" s="128"/>
      <c r="C393" s="143"/>
      <c r="D393" s="128"/>
      <c r="E393" s="143"/>
      <c r="F393" s="128"/>
      <c r="G393" s="143"/>
      <c r="H393" s="128">
        <v>1</v>
      </c>
      <c r="I393" s="143"/>
      <c r="J393" s="128">
        <v>1</v>
      </c>
      <c r="K393" s="143"/>
      <c r="L393" s="128"/>
      <c r="M393" s="143"/>
      <c r="N393" s="128"/>
      <c r="O393" s="143"/>
      <c r="P393" s="128"/>
      <c r="Q393" s="143">
        <v>1</v>
      </c>
      <c r="R393" s="128"/>
      <c r="S393" s="315"/>
      <c r="T393" s="128">
        <f t="shared" si="16"/>
        <v>7</v>
      </c>
      <c r="U393" s="422">
        <f t="shared" si="16"/>
        <v>1</v>
      </c>
    </row>
    <row r="394" spans="2:21" ht="15" customHeight="1" thickBot="1" x14ac:dyDescent="0.3">
      <c r="B394" s="259"/>
      <c r="C394" s="386"/>
      <c r="D394" s="259"/>
      <c r="E394" s="386"/>
      <c r="F394" s="259"/>
      <c r="G394" s="386"/>
      <c r="H394" s="259">
        <v>1</v>
      </c>
      <c r="I394" s="386"/>
      <c r="J394" s="259">
        <v>2</v>
      </c>
      <c r="K394" s="386"/>
      <c r="L394" s="259"/>
      <c r="M394" s="386"/>
      <c r="N394" s="259"/>
      <c r="O394" s="386"/>
      <c r="P394" s="259"/>
      <c r="Q394" s="386"/>
      <c r="R394" s="259"/>
      <c r="S394" s="388"/>
      <c r="T394" s="130">
        <f t="shared" si="16"/>
        <v>5</v>
      </c>
      <c r="U394" s="434">
        <f t="shared" si="16"/>
        <v>2</v>
      </c>
    </row>
    <row r="395" spans="2:21" ht="15" customHeight="1" thickBot="1" x14ac:dyDescent="0.3">
      <c r="B395" s="435">
        <f>SUM(B391:B394)</f>
        <v>0</v>
      </c>
      <c r="C395" s="436">
        <f t="shared" ref="C395:S395" si="17">SUM(C391:C394)</f>
        <v>0</v>
      </c>
      <c r="D395" s="437">
        <f t="shared" si="17"/>
        <v>0</v>
      </c>
      <c r="E395" s="438">
        <f t="shared" si="17"/>
        <v>0</v>
      </c>
      <c r="F395" s="435">
        <f t="shared" si="17"/>
        <v>0</v>
      </c>
      <c r="G395" s="436">
        <f t="shared" si="17"/>
        <v>0</v>
      </c>
      <c r="H395" s="437">
        <f t="shared" si="17"/>
        <v>5</v>
      </c>
      <c r="I395" s="438">
        <f t="shared" si="17"/>
        <v>0</v>
      </c>
      <c r="J395" s="435">
        <f t="shared" si="17"/>
        <v>3</v>
      </c>
      <c r="K395" s="436">
        <f t="shared" si="17"/>
        <v>0</v>
      </c>
      <c r="L395" s="437">
        <f t="shared" si="17"/>
        <v>0</v>
      </c>
      <c r="M395" s="438">
        <f t="shared" si="17"/>
        <v>0</v>
      </c>
      <c r="N395" s="435">
        <f t="shared" si="17"/>
        <v>0</v>
      </c>
      <c r="O395" s="436">
        <f t="shared" si="17"/>
        <v>0</v>
      </c>
      <c r="P395" s="437">
        <f t="shared" si="17"/>
        <v>0</v>
      </c>
      <c r="Q395" s="438">
        <f t="shared" si="17"/>
        <v>1</v>
      </c>
      <c r="R395" s="435">
        <f t="shared" si="17"/>
        <v>0</v>
      </c>
      <c r="S395" s="438">
        <f t="shared" si="17"/>
        <v>0</v>
      </c>
      <c r="T395" s="278">
        <f>SUM(T391:T394)</f>
        <v>35</v>
      </c>
      <c r="U395" s="439">
        <f>SUM(U391:U394)</f>
        <v>3</v>
      </c>
    </row>
    <row r="396" spans="2:21" s="207" customFormat="1" ht="9" customHeight="1" x14ac:dyDescent="0.25">
      <c r="B396" s="218"/>
      <c r="C396" s="218"/>
      <c r="D396" s="218"/>
      <c r="E396" s="218"/>
      <c r="F396" s="218"/>
      <c r="G396" s="218"/>
      <c r="H396" s="218"/>
      <c r="I396" s="218"/>
      <c r="J396" s="218"/>
      <c r="K396" s="218"/>
      <c r="L396" s="218"/>
      <c r="M396" s="218"/>
      <c r="N396" s="218"/>
      <c r="O396" s="218"/>
      <c r="P396" s="218"/>
      <c r="Q396" s="218"/>
      <c r="R396" s="218"/>
    </row>
    <row r="397" spans="2:21" s="207" customFormat="1" ht="17.25" customHeight="1" x14ac:dyDescent="0.25">
      <c r="B397" s="689" t="s">
        <v>1053</v>
      </c>
      <c r="C397" s="689"/>
      <c r="D397" s="689"/>
      <c r="E397" s="689"/>
      <c r="F397" s="689"/>
      <c r="G397" s="689"/>
      <c r="H397" s="689"/>
      <c r="I397" s="218"/>
      <c r="J397" s="218"/>
      <c r="K397" s="218"/>
      <c r="L397" s="218"/>
      <c r="M397" s="218"/>
      <c r="N397" s="218"/>
      <c r="O397" s="218"/>
      <c r="P397" s="218"/>
      <c r="Q397" s="218"/>
      <c r="R397" s="218"/>
    </row>
    <row r="398" spans="2:21" s="207" customFormat="1" ht="6" customHeight="1" x14ac:dyDescent="0.25">
      <c r="B398" s="218"/>
      <c r="C398" s="218"/>
      <c r="D398" s="218"/>
      <c r="E398" s="218"/>
      <c r="F398" s="218"/>
      <c r="G398" s="218"/>
      <c r="H398" s="218"/>
      <c r="I398" s="218"/>
      <c r="J398" s="218"/>
      <c r="K398" s="218"/>
      <c r="L398" s="218"/>
      <c r="M398" s="218"/>
      <c r="N398" s="218"/>
      <c r="O398" s="218"/>
      <c r="P398" s="218"/>
      <c r="Q398" s="218"/>
      <c r="R398" s="218"/>
    </row>
    <row r="399" spans="2:21" s="207" customFormat="1" ht="17.25" customHeight="1" thickBot="1" x14ac:dyDescent="0.3">
      <c r="B399" s="722" t="s">
        <v>559</v>
      </c>
      <c r="C399" s="722"/>
      <c r="D399" s="722"/>
      <c r="E399" s="218"/>
      <c r="F399" s="218"/>
      <c r="G399" s="218"/>
      <c r="H399" s="218"/>
      <c r="I399" s="218"/>
      <c r="J399" s="218"/>
      <c r="K399" s="218"/>
      <c r="L399" s="218"/>
      <c r="M399" s="218"/>
      <c r="N399" s="218"/>
      <c r="O399" s="218"/>
      <c r="P399" s="218"/>
      <c r="Q399" s="218"/>
      <c r="R399" s="218"/>
    </row>
    <row r="400" spans="2:21" s="207" customFormat="1" ht="17.25" customHeight="1" x14ac:dyDescent="0.25">
      <c r="B400" s="495" t="s">
        <v>1326</v>
      </c>
      <c r="C400" s="496"/>
      <c r="D400" s="496"/>
      <c r="E400" s="496"/>
      <c r="F400" s="496"/>
      <c r="G400" s="496"/>
      <c r="H400" s="496"/>
      <c r="I400" s="496"/>
      <c r="J400" s="496"/>
      <c r="K400" s="496"/>
      <c r="L400" s="496"/>
      <c r="M400" s="496"/>
      <c r="N400" s="496"/>
      <c r="O400" s="496"/>
      <c r="P400" s="496"/>
      <c r="Q400" s="496"/>
      <c r="R400" s="496"/>
      <c r="S400" s="496"/>
      <c r="T400" s="496"/>
      <c r="U400" s="497"/>
    </row>
    <row r="401" spans="1:25" s="207" customFormat="1" ht="17.25" customHeight="1" x14ac:dyDescent="0.25">
      <c r="B401" s="498"/>
      <c r="C401" s="499"/>
      <c r="D401" s="499"/>
      <c r="E401" s="499"/>
      <c r="F401" s="499"/>
      <c r="G401" s="499"/>
      <c r="H401" s="499"/>
      <c r="I401" s="499"/>
      <c r="J401" s="499"/>
      <c r="K401" s="499"/>
      <c r="L401" s="499"/>
      <c r="M401" s="499"/>
      <c r="N401" s="499"/>
      <c r="O401" s="499"/>
      <c r="P401" s="499"/>
      <c r="Q401" s="499"/>
      <c r="R401" s="499"/>
      <c r="S401" s="499"/>
      <c r="T401" s="499"/>
      <c r="U401" s="500"/>
    </row>
    <row r="402" spans="1:25" s="207" customFormat="1" ht="17.25" customHeight="1" x14ac:dyDescent="0.25">
      <c r="B402" s="498"/>
      <c r="C402" s="499"/>
      <c r="D402" s="499"/>
      <c r="E402" s="499"/>
      <c r="F402" s="499"/>
      <c r="G402" s="499"/>
      <c r="H402" s="499"/>
      <c r="I402" s="499"/>
      <c r="J402" s="499"/>
      <c r="K402" s="499"/>
      <c r="L402" s="499"/>
      <c r="M402" s="499"/>
      <c r="N402" s="499"/>
      <c r="O402" s="499"/>
      <c r="P402" s="499"/>
      <c r="Q402" s="499"/>
      <c r="R402" s="499"/>
      <c r="S402" s="499"/>
      <c r="T402" s="499"/>
      <c r="U402" s="500"/>
    </row>
    <row r="403" spans="1:25" s="207" customFormat="1" ht="33" customHeight="1" thickBot="1" x14ac:dyDescent="0.3">
      <c r="B403" s="501"/>
      <c r="C403" s="502"/>
      <c r="D403" s="502"/>
      <c r="E403" s="502"/>
      <c r="F403" s="502"/>
      <c r="G403" s="502"/>
      <c r="H403" s="502"/>
      <c r="I403" s="502"/>
      <c r="J403" s="502"/>
      <c r="K403" s="502"/>
      <c r="L403" s="502"/>
      <c r="M403" s="502"/>
      <c r="N403" s="502"/>
      <c r="O403" s="502"/>
      <c r="P403" s="502"/>
      <c r="Q403" s="502"/>
      <c r="R403" s="502"/>
      <c r="S403" s="502"/>
      <c r="T403" s="502"/>
      <c r="U403" s="503"/>
    </row>
    <row r="404" spans="1:25" s="207" customFormat="1" ht="10.8" customHeight="1" x14ac:dyDescent="0.25">
      <c r="B404" s="218"/>
      <c r="C404" s="218"/>
      <c r="D404" s="218"/>
      <c r="E404" s="218"/>
      <c r="F404" s="218"/>
      <c r="G404" s="218"/>
      <c r="H404" s="218"/>
      <c r="I404" s="218"/>
      <c r="J404" s="218"/>
      <c r="K404" s="218"/>
      <c r="L404" s="218"/>
      <c r="M404" s="218"/>
      <c r="N404" s="218"/>
      <c r="O404" s="218"/>
      <c r="P404" s="218"/>
      <c r="Q404" s="218"/>
      <c r="R404" s="218"/>
    </row>
    <row r="405" spans="1:25" s="207" customFormat="1" ht="25.5" customHeight="1" thickBot="1" x14ac:dyDescent="0.3">
      <c r="B405" s="732" t="s">
        <v>1051</v>
      </c>
      <c r="C405" s="732"/>
      <c r="D405" s="732"/>
      <c r="E405" s="732"/>
      <c r="F405" s="732"/>
      <c r="G405" s="732"/>
      <c r="H405" s="440"/>
      <c r="I405" s="440"/>
      <c r="J405" s="218"/>
      <c r="K405" s="218"/>
      <c r="L405" s="218"/>
      <c r="M405" s="218"/>
      <c r="N405" s="218"/>
      <c r="O405" s="218"/>
      <c r="P405" s="218"/>
      <c r="Q405" s="218"/>
      <c r="R405" s="218"/>
    </row>
    <row r="406" spans="1:25" s="207" customFormat="1" ht="17.25" customHeight="1" x14ac:dyDescent="0.25">
      <c r="B406" s="634" t="s">
        <v>182</v>
      </c>
      <c r="C406" s="635"/>
      <c r="D406" s="635"/>
      <c r="E406" s="635"/>
      <c r="F406" s="635"/>
      <c r="G406" s="641"/>
      <c r="H406" s="634" t="s">
        <v>183</v>
      </c>
      <c r="I406" s="635"/>
      <c r="J406" s="635"/>
      <c r="K406" s="635"/>
      <c r="L406" s="635"/>
      <c r="M406" s="641"/>
      <c r="N406" s="634" t="s">
        <v>184</v>
      </c>
      <c r="O406" s="635"/>
      <c r="P406" s="635"/>
      <c r="Q406" s="635"/>
      <c r="R406" s="641"/>
      <c r="S406" s="635" t="s">
        <v>207</v>
      </c>
      <c r="T406" s="635"/>
      <c r="U406" s="635"/>
      <c r="V406" s="635"/>
      <c r="W406" s="641"/>
      <c r="Y406" s="208"/>
    </row>
    <row r="407" spans="1:25" s="207" customFormat="1" ht="17.25" customHeight="1" thickBot="1" x14ac:dyDescent="0.3">
      <c r="B407" s="780"/>
      <c r="C407" s="690"/>
      <c r="D407" s="690"/>
      <c r="E407" s="690"/>
      <c r="F407" s="690"/>
      <c r="G407" s="691"/>
      <c r="H407" s="637"/>
      <c r="I407" s="638"/>
      <c r="J407" s="638"/>
      <c r="K407" s="638"/>
      <c r="L407" s="638"/>
      <c r="M407" s="643"/>
      <c r="N407" s="637"/>
      <c r="O407" s="638"/>
      <c r="P407" s="638"/>
      <c r="Q407" s="638"/>
      <c r="R407" s="643"/>
      <c r="S407" s="638"/>
      <c r="T407" s="638"/>
      <c r="U407" s="638"/>
      <c r="V407" s="638"/>
      <c r="W407" s="643"/>
      <c r="Y407" s="208"/>
    </row>
    <row r="408" spans="1:25" s="207" customFormat="1" ht="33" customHeight="1" x14ac:dyDescent="0.25">
      <c r="A408" s="441"/>
      <c r="B408" s="834" t="s">
        <v>1225</v>
      </c>
      <c r="C408" s="835"/>
      <c r="D408" s="835"/>
      <c r="E408" s="835"/>
      <c r="F408" s="835"/>
      <c r="G408" s="836"/>
      <c r="H408" s="680" t="s">
        <v>1226</v>
      </c>
      <c r="I408" s="681"/>
      <c r="J408" s="681"/>
      <c r="K408" s="681"/>
      <c r="L408" s="681"/>
      <c r="M408" s="682"/>
      <c r="N408" s="680" t="s">
        <v>1227</v>
      </c>
      <c r="O408" s="681"/>
      <c r="P408" s="681"/>
      <c r="Q408" s="681"/>
      <c r="R408" s="682"/>
      <c r="S408" s="680" t="s">
        <v>1322</v>
      </c>
      <c r="T408" s="681"/>
      <c r="U408" s="681"/>
      <c r="V408" s="681"/>
      <c r="W408" s="682"/>
      <c r="Y408" s="208"/>
    </row>
    <row r="409" spans="1:25" s="207" customFormat="1" ht="25.8" customHeight="1" x14ac:dyDescent="0.25">
      <c r="A409" s="441"/>
      <c r="B409" s="832" t="s">
        <v>1234</v>
      </c>
      <c r="C409" s="674"/>
      <c r="D409" s="674"/>
      <c r="E409" s="674"/>
      <c r="F409" s="674"/>
      <c r="G409" s="675"/>
      <c r="H409" s="673" t="s">
        <v>1229</v>
      </c>
      <c r="I409" s="674"/>
      <c r="J409" s="674"/>
      <c r="K409" s="674"/>
      <c r="L409" s="674"/>
      <c r="M409" s="675"/>
      <c r="N409" s="673" t="s">
        <v>1228</v>
      </c>
      <c r="O409" s="674"/>
      <c r="P409" s="674"/>
      <c r="Q409" s="674"/>
      <c r="R409" s="675"/>
      <c r="S409" s="487"/>
      <c r="T409" s="487"/>
      <c r="U409" s="487"/>
      <c r="V409" s="487"/>
      <c r="W409" s="488"/>
      <c r="Y409" s="208"/>
    </row>
    <row r="410" spans="1:25" s="207" customFormat="1" ht="43.95" customHeight="1" x14ac:dyDescent="0.25">
      <c r="A410" s="441"/>
      <c r="B410" s="832" t="s">
        <v>1235</v>
      </c>
      <c r="C410" s="674"/>
      <c r="D410" s="674"/>
      <c r="E410" s="674"/>
      <c r="F410" s="674"/>
      <c r="G410" s="675"/>
      <c r="H410" s="673" t="s">
        <v>1230</v>
      </c>
      <c r="I410" s="674"/>
      <c r="J410" s="674"/>
      <c r="K410" s="674"/>
      <c r="L410" s="674"/>
      <c r="M410" s="675"/>
      <c r="N410" s="673" t="s">
        <v>1243</v>
      </c>
      <c r="O410" s="674"/>
      <c r="P410" s="674"/>
      <c r="Q410" s="674"/>
      <c r="R410" s="675"/>
      <c r="S410" s="487"/>
      <c r="T410" s="487"/>
      <c r="U410" s="487"/>
      <c r="V410" s="487"/>
      <c r="W410" s="488"/>
      <c r="Y410" s="208"/>
    </row>
    <row r="411" spans="1:25" s="207" customFormat="1" ht="25.2" customHeight="1" x14ac:dyDescent="0.25">
      <c r="A411" s="441"/>
      <c r="B411" s="832" t="s">
        <v>1274</v>
      </c>
      <c r="C411" s="674"/>
      <c r="D411" s="674"/>
      <c r="E411" s="674"/>
      <c r="F411" s="674"/>
      <c r="G411" s="675"/>
      <c r="H411" s="673" t="s">
        <v>1229</v>
      </c>
      <c r="I411" s="674"/>
      <c r="J411" s="674"/>
      <c r="K411" s="674"/>
      <c r="L411" s="674"/>
      <c r="M411" s="675"/>
      <c r="N411" s="673" t="s">
        <v>1248</v>
      </c>
      <c r="O411" s="674"/>
      <c r="P411" s="674"/>
      <c r="Q411" s="674"/>
      <c r="R411" s="675"/>
      <c r="S411" s="487"/>
      <c r="T411" s="487"/>
      <c r="U411" s="487"/>
      <c r="V411" s="487"/>
      <c r="W411" s="488"/>
      <c r="Y411" s="208"/>
    </row>
    <row r="412" spans="1:25" s="207" customFormat="1" ht="37.200000000000003" customHeight="1" x14ac:dyDescent="0.25">
      <c r="A412" s="441"/>
      <c r="B412" s="673" t="s">
        <v>1275</v>
      </c>
      <c r="C412" s="674"/>
      <c r="D412" s="674"/>
      <c r="E412" s="674"/>
      <c r="F412" s="674"/>
      <c r="G412" s="675"/>
      <c r="H412" s="673" t="s">
        <v>1231</v>
      </c>
      <c r="I412" s="674"/>
      <c r="J412" s="674"/>
      <c r="K412" s="674"/>
      <c r="L412" s="674"/>
      <c r="M412" s="675"/>
      <c r="N412" s="673"/>
      <c r="O412" s="674"/>
      <c r="P412" s="674"/>
      <c r="Q412" s="674"/>
      <c r="R412" s="675"/>
      <c r="S412" s="487"/>
      <c r="T412" s="487"/>
      <c r="U412" s="487"/>
      <c r="V412" s="487"/>
      <c r="W412" s="488"/>
      <c r="Y412" s="208"/>
    </row>
    <row r="413" spans="1:25" s="207" customFormat="1" ht="31.2" customHeight="1" x14ac:dyDescent="0.25">
      <c r="A413" s="441"/>
      <c r="B413" s="832" t="s">
        <v>1276</v>
      </c>
      <c r="C413" s="674"/>
      <c r="D413" s="674"/>
      <c r="E413" s="674"/>
      <c r="F413" s="674"/>
      <c r="G413" s="675"/>
      <c r="H413" s="673" t="s">
        <v>1232</v>
      </c>
      <c r="I413" s="674"/>
      <c r="J413" s="674"/>
      <c r="K413" s="674"/>
      <c r="L413" s="674"/>
      <c r="M413" s="675"/>
      <c r="N413" s="837"/>
      <c r="O413" s="762"/>
      <c r="P413" s="762"/>
      <c r="Q413" s="762"/>
      <c r="R413" s="763"/>
      <c r="S413" s="486"/>
      <c r="T413" s="487"/>
      <c r="U413" s="487"/>
      <c r="V413" s="487"/>
      <c r="W413" s="488"/>
      <c r="Y413" s="208"/>
    </row>
    <row r="414" spans="1:25" s="207" customFormat="1" ht="19.2" customHeight="1" x14ac:dyDescent="0.25">
      <c r="A414" s="441"/>
      <c r="B414" s="843" t="s">
        <v>1277</v>
      </c>
      <c r="C414" s="681"/>
      <c r="D414" s="681"/>
      <c r="E414" s="681"/>
      <c r="F414" s="681"/>
      <c r="G414" s="682"/>
      <c r="H414" s="680" t="s">
        <v>1233</v>
      </c>
      <c r="I414" s="681"/>
      <c r="J414" s="681"/>
      <c r="K414" s="681"/>
      <c r="L414" s="681"/>
      <c r="M414" s="682"/>
      <c r="N414" s="844"/>
      <c r="O414" s="712"/>
      <c r="P414" s="712"/>
      <c r="Q414" s="712"/>
      <c r="R414" s="713"/>
      <c r="S414" s="841"/>
      <c r="T414" s="841"/>
      <c r="U414" s="841"/>
      <c r="V414" s="841"/>
      <c r="W414" s="842"/>
      <c r="Y414" s="208"/>
    </row>
    <row r="415" spans="1:25" s="207" customFormat="1" ht="18.600000000000001" customHeight="1" x14ac:dyDescent="0.25">
      <c r="A415" s="441"/>
      <c r="B415" s="832" t="s">
        <v>1278</v>
      </c>
      <c r="C415" s="674"/>
      <c r="D415" s="674"/>
      <c r="E415" s="674"/>
      <c r="F415" s="674"/>
      <c r="G415" s="675"/>
      <c r="H415" s="673" t="s">
        <v>1241</v>
      </c>
      <c r="I415" s="674"/>
      <c r="J415" s="674"/>
      <c r="K415" s="674"/>
      <c r="L415" s="674"/>
      <c r="M415" s="675"/>
      <c r="N415" s="837"/>
      <c r="O415" s="762"/>
      <c r="P415" s="762"/>
      <c r="Q415" s="762"/>
      <c r="R415" s="763"/>
      <c r="S415" s="487"/>
      <c r="T415" s="487"/>
      <c r="U415" s="487"/>
      <c r="V415" s="487"/>
      <c r="W415" s="488"/>
      <c r="Y415" s="208"/>
    </row>
    <row r="416" spans="1:25" s="207" customFormat="1" ht="24" customHeight="1" x14ac:dyDescent="0.25">
      <c r="A416" s="441"/>
      <c r="B416" s="832" t="s">
        <v>1279</v>
      </c>
      <c r="C416" s="674"/>
      <c r="D416" s="674"/>
      <c r="E416" s="674"/>
      <c r="F416" s="674"/>
      <c r="G416" s="675"/>
      <c r="H416" s="673" t="s">
        <v>1236</v>
      </c>
      <c r="I416" s="674"/>
      <c r="J416" s="674"/>
      <c r="K416" s="674"/>
      <c r="L416" s="674"/>
      <c r="M416" s="675"/>
      <c r="N416" s="837"/>
      <c r="O416" s="762"/>
      <c r="P416" s="762"/>
      <c r="Q416" s="762"/>
      <c r="R416" s="763"/>
      <c r="S416" s="487"/>
      <c r="T416" s="487"/>
      <c r="U416" s="487"/>
      <c r="V416" s="487"/>
      <c r="W416" s="488"/>
      <c r="Y416" s="208"/>
    </row>
    <row r="417" spans="1:25" s="207" customFormat="1" ht="17.25" customHeight="1" x14ac:dyDescent="0.25">
      <c r="A417" s="441"/>
      <c r="B417" s="832" t="s">
        <v>1280</v>
      </c>
      <c r="C417" s="674"/>
      <c r="D417" s="674"/>
      <c r="E417" s="674"/>
      <c r="F417" s="674"/>
      <c r="G417" s="675"/>
      <c r="H417" s="673" t="s">
        <v>1240</v>
      </c>
      <c r="I417" s="674"/>
      <c r="J417" s="674"/>
      <c r="K417" s="674"/>
      <c r="L417" s="674"/>
      <c r="M417" s="675"/>
      <c r="N417" s="837"/>
      <c r="O417" s="762"/>
      <c r="P417" s="762"/>
      <c r="Q417" s="762"/>
      <c r="R417" s="763"/>
      <c r="S417" s="487"/>
      <c r="T417" s="487"/>
      <c r="U417" s="487"/>
      <c r="V417" s="487"/>
      <c r="W417" s="488"/>
      <c r="Y417" s="208"/>
    </row>
    <row r="418" spans="1:25" s="207" customFormat="1" ht="24" customHeight="1" x14ac:dyDescent="0.25">
      <c r="A418" s="441"/>
      <c r="B418" s="832" t="s">
        <v>1281</v>
      </c>
      <c r="C418" s="674"/>
      <c r="D418" s="674"/>
      <c r="E418" s="674"/>
      <c r="F418" s="674"/>
      <c r="G418" s="675"/>
      <c r="H418" s="673" t="s">
        <v>1237</v>
      </c>
      <c r="I418" s="674"/>
      <c r="J418" s="674"/>
      <c r="K418" s="674"/>
      <c r="L418" s="674"/>
      <c r="M418" s="675"/>
      <c r="N418" s="837"/>
      <c r="O418" s="762"/>
      <c r="P418" s="762"/>
      <c r="Q418" s="762"/>
      <c r="R418" s="763"/>
      <c r="S418" s="487"/>
      <c r="T418" s="487"/>
      <c r="U418" s="487"/>
      <c r="V418" s="487"/>
      <c r="W418" s="488"/>
      <c r="Y418" s="208"/>
    </row>
    <row r="419" spans="1:25" s="207" customFormat="1" ht="21" customHeight="1" x14ac:dyDescent="0.25">
      <c r="A419" s="441"/>
      <c r="B419" s="832" t="s">
        <v>1282</v>
      </c>
      <c r="C419" s="674"/>
      <c r="D419" s="674"/>
      <c r="E419" s="674"/>
      <c r="F419" s="674"/>
      <c r="G419" s="675"/>
      <c r="H419" s="673" t="s">
        <v>1238</v>
      </c>
      <c r="I419" s="674"/>
      <c r="J419" s="674"/>
      <c r="K419" s="674"/>
      <c r="L419" s="674"/>
      <c r="M419" s="675"/>
      <c r="N419" s="837"/>
      <c r="O419" s="762"/>
      <c r="P419" s="762"/>
      <c r="Q419" s="762"/>
      <c r="R419" s="763"/>
      <c r="S419" s="487"/>
      <c r="T419" s="487"/>
      <c r="U419" s="487"/>
      <c r="V419" s="487"/>
      <c r="W419" s="488"/>
      <c r="Y419" s="208"/>
    </row>
    <row r="420" spans="1:25" s="207" customFormat="1" ht="17.25" customHeight="1" x14ac:dyDescent="0.25">
      <c r="A420" s="441"/>
      <c r="B420" s="832" t="s">
        <v>1283</v>
      </c>
      <c r="C420" s="674"/>
      <c r="D420" s="674"/>
      <c r="E420" s="674"/>
      <c r="F420" s="674"/>
      <c r="G420" s="675"/>
      <c r="H420" s="673" t="s">
        <v>1239</v>
      </c>
      <c r="I420" s="674"/>
      <c r="J420" s="674"/>
      <c r="K420" s="674"/>
      <c r="L420" s="674"/>
      <c r="M420" s="675"/>
      <c r="N420" s="837"/>
      <c r="O420" s="762"/>
      <c r="P420" s="762"/>
      <c r="Q420" s="762"/>
      <c r="R420" s="763"/>
      <c r="S420" s="487"/>
      <c r="T420" s="487"/>
      <c r="U420" s="487"/>
      <c r="V420" s="487"/>
      <c r="W420" s="488"/>
      <c r="Y420" s="208"/>
    </row>
    <row r="421" spans="1:25" s="207" customFormat="1" ht="17.25" customHeight="1" x14ac:dyDescent="0.25">
      <c r="A421" s="441"/>
      <c r="B421" s="832" t="s">
        <v>1284</v>
      </c>
      <c r="C421" s="674"/>
      <c r="D421" s="674"/>
      <c r="E421" s="674"/>
      <c r="F421" s="674"/>
      <c r="G421" s="675"/>
      <c r="H421" s="673" t="s">
        <v>1242</v>
      </c>
      <c r="I421" s="674"/>
      <c r="J421" s="674"/>
      <c r="K421" s="674"/>
      <c r="L421" s="674"/>
      <c r="M421" s="675"/>
      <c r="N421" s="837"/>
      <c r="O421" s="762"/>
      <c r="P421" s="762"/>
      <c r="Q421" s="762"/>
      <c r="R421" s="763"/>
      <c r="S421" s="487"/>
      <c r="T421" s="487"/>
      <c r="U421" s="487"/>
      <c r="V421" s="487"/>
      <c r="W421" s="488"/>
      <c r="Y421" s="208"/>
    </row>
    <row r="422" spans="1:25" s="207" customFormat="1" ht="22.8" customHeight="1" x14ac:dyDescent="0.25">
      <c r="A422" s="441"/>
      <c r="B422" s="832"/>
      <c r="C422" s="674"/>
      <c r="D422" s="674"/>
      <c r="E422" s="674"/>
      <c r="F422" s="674"/>
      <c r="G422" s="675"/>
      <c r="H422" s="673" t="s">
        <v>1244</v>
      </c>
      <c r="I422" s="674"/>
      <c r="J422" s="674"/>
      <c r="K422" s="674"/>
      <c r="L422" s="674"/>
      <c r="M422" s="675"/>
      <c r="N422" s="837"/>
      <c r="O422" s="762"/>
      <c r="P422" s="762"/>
      <c r="Q422" s="762"/>
      <c r="R422" s="763"/>
      <c r="S422" s="487"/>
      <c r="T422" s="487"/>
      <c r="U422" s="487"/>
      <c r="V422" s="487"/>
      <c r="W422" s="488"/>
      <c r="Y422" s="208"/>
    </row>
    <row r="423" spans="1:25" s="207" customFormat="1" ht="17.25" customHeight="1" x14ac:dyDescent="0.25">
      <c r="A423" s="441"/>
      <c r="B423" s="832"/>
      <c r="C423" s="674"/>
      <c r="D423" s="674"/>
      <c r="E423" s="674"/>
      <c r="F423" s="674"/>
      <c r="G423" s="675"/>
      <c r="H423" s="673" t="s">
        <v>1245</v>
      </c>
      <c r="I423" s="674"/>
      <c r="J423" s="674"/>
      <c r="K423" s="674"/>
      <c r="L423" s="674"/>
      <c r="M423" s="675"/>
      <c r="N423" s="837"/>
      <c r="O423" s="762"/>
      <c r="P423" s="762"/>
      <c r="Q423" s="762"/>
      <c r="R423" s="763"/>
      <c r="S423" s="487"/>
      <c r="T423" s="487"/>
      <c r="U423" s="487"/>
      <c r="V423" s="487"/>
      <c r="W423" s="488"/>
      <c r="Y423" s="208"/>
    </row>
    <row r="424" spans="1:25" s="207" customFormat="1" ht="24" customHeight="1" x14ac:dyDescent="0.25">
      <c r="A424" s="441"/>
      <c r="B424" s="832"/>
      <c r="C424" s="674"/>
      <c r="D424" s="674"/>
      <c r="E424" s="674"/>
      <c r="F424" s="674"/>
      <c r="G424" s="675"/>
      <c r="H424" s="673" t="s">
        <v>1246</v>
      </c>
      <c r="I424" s="674"/>
      <c r="J424" s="674"/>
      <c r="K424" s="674"/>
      <c r="L424" s="674"/>
      <c r="M424" s="675"/>
      <c r="N424" s="837"/>
      <c r="O424" s="762"/>
      <c r="P424" s="762"/>
      <c r="Q424" s="762"/>
      <c r="R424" s="763"/>
      <c r="S424" s="487"/>
      <c r="T424" s="487"/>
      <c r="U424" s="487"/>
      <c r="V424" s="487"/>
      <c r="W424" s="488"/>
      <c r="Y424" s="208"/>
    </row>
    <row r="425" spans="1:25" s="207" customFormat="1" ht="22.8" customHeight="1" x14ac:dyDescent="0.25">
      <c r="A425" s="441"/>
      <c r="B425" s="832"/>
      <c r="C425" s="674"/>
      <c r="D425" s="674"/>
      <c r="E425" s="674"/>
      <c r="F425" s="674"/>
      <c r="G425" s="675"/>
      <c r="H425" s="673" t="s">
        <v>1247</v>
      </c>
      <c r="I425" s="674"/>
      <c r="J425" s="674"/>
      <c r="K425" s="674"/>
      <c r="L425" s="674"/>
      <c r="M425" s="675"/>
      <c r="N425" s="837"/>
      <c r="O425" s="762"/>
      <c r="P425" s="762"/>
      <c r="Q425" s="762"/>
      <c r="R425" s="763"/>
      <c r="S425" s="486"/>
      <c r="T425" s="487"/>
      <c r="U425" s="487"/>
      <c r="V425" s="487"/>
      <c r="W425" s="488"/>
      <c r="Y425" s="208"/>
    </row>
    <row r="426" spans="1:25" s="207" customFormat="1" ht="22.2" customHeight="1" x14ac:dyDescent="0.25">
      <c r="A426" s="441"/>
      <c r="B426" s="832"/>
      <c r="C426" s="674"/>
      <c r="D426" s="674"/>
      <c r="E426" s="674"/>
      <c r="F426" s="674"/>
      <c r="G426" s="675"/>
      <c r="H426" s="673" t="s">
        <v>1249</v>
      </c>
      <c r="I426" s="674"/>
      <c r="J426" s="674"/>
      <c r="K426" s="674"/>
      <c r="L426" s="674"/>
      <c r="M426" s="675"/>
      <c r="N426" s="837"/>
      <c r="O426" s="762"/>
      <c r="P426" s="762"/>
      <c r="Q426" s="762"/>
      <c r="R426" s="763"/>
      <c r="S426" s="841"/>
      <c r="T426" s="841"/>
      <c r="U426" s="841"/>
      <c r="V426" s="841"/>
      <c r="W426" s="842"/>
      <c r="Y426" s="208"/>
    </row>
    <row r="427" spans="1:25" s="207" customFormat="1" ht="22.8" customHeight="1" x14ac:dyDescent="0.25">
      <c r="A427" s="441"/>
      <c r="B427" s="832"/>
      <c r="C427" s="674"/>
      <c r="D427" s="674"/>
      <c r="E427" s="674"/>
      <c r="F427" s="674"/>
      <c r="G427" s="675"/>
      <c r="H427" s="837" t="s">
        <v>1250</v>
      </c>
      <c r="I427" s="762"/>
      <c r="J427" s="762"/>
      <c r="K427" s="762"/>
      <c r="L427" s="762"/>
      <c r="M427" s="763"/>
      <c r="N427" s="837"/>
      <c r="O427" s="762"/>
      <c r="P427" s="762"/>
      <c r="Q427" s="762"/>
      <c r="R427" s="763"/>
      <c r="S427" s="145"/>
      <c r="T427" s="145"/>
      <c r="U427" s="145"/>
      <c r="V427" s="145"/>
      <c r="W427" s="146"/>
      <c r="Y427" s="208"/>
    </row>
    <row r="428" spans="1:25" s="207" customFormat="1" ht="22.8" customHeight="1" x14ac:dyDescent="0.25">
      <c r="A428" s="441"/>
      <c r="B428" s="832"/>
      <c r="C428" s="674"/>
      <c r="D428" s="674"/>
      <c r="E428" s="674"/>
      <c r="F428" s="674"/>
      <c r="G428" s="675"/>
      <c r="H428" s="837" t="s">
        <v>1251</v>
      </c>
      <c r="I428" s="762"/>
      <c r="J428" s="762"/>
      <c r="K428" s="762"/>
      <c r="L428" s="762"/>
      <c r="M428" s="763"/>
      <c r="N428" s="837"/>
      <c r="O428" s="762"/>
      <c r="P428" s="762"/>
      <c r="Q428" s="762"/>
      <c r="R428" s="763"/>
      <c r="S428" s="145"/>
      <c r="T428" s="145"/>
      <c r="U428" s="145"/>
      <c r="V428" s="145"/>
      <c r="W428" s="146"/>
      <c r="Y428" s="208"/>
    </row>
    <row r="429" spans="1:25" s="207" customFormat="1" ht="17.25" customHeight="1" x14ac:dyDescent="0.25">
      <c r="A429" s="441"/>
      <c r="B429" s="832"/>
      <c r="C429" s="674"/>
      <c r="D429" s="674"/>
      <c r="E429" s="674"/>
      <c r="F429" s="674"/>
      <c r="G429" s="675"/>
      <c r="H429" s="837" t="s">
        <v>1252</v>
      </c>
      <c r="I429" s="762"/>
      <c r="J429" s="762"/>
      <c r="K429" s="762"/>
      <c r="L429" s="762"/>
      <c r="M429" s="763"/>
      <c r="N429" s="838"/>
      <c r="O429" s="839"/>
      <c r="P429" s="839"/>
      <c r="Q429" s="839"/>
      <c r="R429" s="840"/>
      <c r="S429" s="145"/>
      <c r="T429" s="145"/>
      <c r="U429" s="145"/>
      <c r="V429" s="145"/>
      <c r="W429" s="146"/>
      <c r="Y429" s="208"/>
    </row>
    <row r="430" spans="1:25" s="207" customFormat="1" ht="22.2" customHeight="1" thickBot="1" x14ac:dyDescent="0.3">
      <c r="A430" s="441"/>
      <c r="B430" s="832"/>
      <c r="C430" s="674"/>
      <c r="D430" s="674"/>
      <c r="E430" s="674"/>
      <c r="F430" s="674"/>
      <c r="G430" s="675"/>
      <c r="H430" s="692" t="s">
        <v>1253</v>
      </c>
      <c r="I430" s="693"/>
      <c r="J430" s="693"/>
      <c r="K430" s="693"/>
      <c r="L430" s="693"/>
      <c r="M430" s="694"/>
      <c r="N430" s="692"/>
      <c r="O430" s="693"/>
      <c r="P430" s="693"/>
      <c r="Q430" s="693"/>
      <c r="R430" s="694"/>
      <c r="S430" s="147"/>
      <c r="T430" s="147"/>
      <c r="U430" s="147"/>
      <c r="V430" s="148"/>
      <c r="W430" s="149"/>
      <c r="Y430" s="208"/>
    </row>
    <row r="431" spans="1:25" s="207" customFormat="1" ht="9.75" customHeight="1" x14ac:dyDescent="0.25">
      <c r="B431" s="442"/>
      <c r="C431" s="442"/>
      <c r="D431" s="442"/>
      <c r="E431" s="442"/>
      <c r="F431" s="442"/>
      <c r="G431" s="442"/>
      <c r="H431" s="218"/>
      <c r="I431" s="218"/>
      <c r="J431" s="218"/>
      <c r="K431" s="218"/>
      <c r="L431" s="218"/>
      <c r="M431" s="218"/>
      <c r="N431" s="442"/>
      <c r="O431" s="442"/>
      <c r="P431" s="442"/>
      <c r="Q431" s="442"/>
      <c r="R431" s="442"/>
      <c r="S431" s="442"/>
      <c r="T431" s="442"/>
      <c r="U431" s="442"/>
      <c r="Y431" s="208"/>
    </row>
    <row r="432" spans="1:25" ht="24.75" customHeight="1" x14ac:dyDescent="0.25">
      <c r="B432" s="484" t="s">
        <v>1215</v>
      </c>
      <c r="C432" s="484"/>
      <c r="D432" s="484"/>
      <c r="E432" s="484"/>
      <c r="F432" s="484"/>
      <c r="G432" s="484"/>
      <c r="H432" s="484"/>
      <c r="I432" s="484"/>
      <c r="J432" s="484"/>
      <c r="K432" s="484"/>
    </row>
    <row r="433" spans="1:42" ht="9" customHeight="1" x14ac:dyDescent="0.25"/>
    <row r="434" spans="1:42" ht="22.5" customHeight="1" thickBot="1" x14ac:dyDescent="0.3">
      <c r="B434" s="489" t="s">
        <v>815</v>
      </c>
      <c r="C434" s="489"/>
      <c r="D434" s="489"/>
      <c r="E434" s="489"/>
      <c r="M434" s="732" t="s">
        <v>816</v>
      </c>
      <c r="N434" s="732"/>
      <c r="O434" s="732"/>
      <c r="P434" s="732"/>
    </row>
    <row r="435" spans="1:42" ht="17.25" customHeight="1" x14ac:dyDescent="0.25">
      <c r="B435" s="521" t="s">
        <v>106</v>
      </c>
      <c r="C435" s="701"/>
      <c r="D435" s="522"/>
      <c r="E435" s="512" t="s">
        <v>107</v>
      </c>
      <c r="F435" s="717" t="s">
        <v>202</v>
      </c>
      <c r="G435" s="559" t="s">
        <v>108</v>
      </c>
      <c r="H435" s="560"/>
      <c r="I435" s="561"/>
      <c r="J435" s="593" t="s">
        <v>107</v>
      </c>
      <c r="K435" s="512" t="s">
        <v>202</v>
      </c>
      <c r="M435" s="521" t="s">
        <v>106</v>
      </c>
      <c r="N435" s="701"/>
      <c r="O435" s="522"/>
      <c r="P435" s="512" t="s">
        <v>107</v>
      </c>
      <c r="Q435" s="717" t="s">
        <v>202</v>
      </c>
      <c r="R435" s="559" t="s">
        <v>108</v>
      </c>
      <c r="S435" s="560"/>
      <c r="T435" s="561"/>
      <c r="U435" s="593" t="s">
        <v>107</v>
      </c>
      <c r="V435" s="512" t="s">
        <v>202</v>
      </c>
    </row>
    <row r="436" spans="1:42" ht="17.25" customHeight="1" x14ac:dyDescent="0.25">
      <c r="B436" s="523"/>
      <c r="C436" s="702"/>
      <c r="D436" s="524"/>
      <c r="E436" s="513"/>
      <c r="F436" s="826"/>
      <c r="G436" s="562"/>
      <c r="H436" s="563"/>
      <c r="I436" s="564"/>
      <c r="J436" s="594"/>
      <c r="K436" s="513"/>
      <c r="M436" s="523"/>
      <c r="N436" s="702"/>
      <c r="O436" s="524"/>
      <c r="P436" s="513"/>
      <c r="Q436" s="826"/>
      <c r="R436" s="562"/>
      <c r="S436" s="563"/>
      <c r="T436" s="564"/>
      <c r="U436" s="594"/>
      <c r="V436" s="513"/>
    </row>
    <row r="437" spans="1:42" ht="17.25" customHeight="1" x14ac:dyDescent="0.25">
      <c r="B437" s="523"/>
      <c r="C437" s="702"/>
      <c r="D437" s="524"/>
      <c r="E437" s="513"/>
      <c r="F437" s="826"/>
      <c r="G437" s="562"/>
      <c r="H437" s="563"/>
      <c r="I437" s="564"/>
      <c r="J437" s="594"/>
      <c r="K437" s="513"/>
      <c r="M437" s="523"/>
      <c r="N437" s="702"/>
      <c r="O437" s="524"/>
      <c r="P437" s="513"/>
      <c r="Q437" s="826"/>
      <c r="R437" s="562"/>
      <c r="S437" s="563"/>
      <c r="T437" s="564"/>
      <c r="U437" s="594"/>
      <c r="V437" s="513"/>
    </row>
    <row r="438" spans="1:42" ht="17.25" customHeight="1" x14ac:dyDescent="0.25">
      <c r="B438" s="523"/>
      <c r="C438" s="702"/>
      <c r="D438" s="524"/>
      <c r="E438" s="513"/>
      <c r="F438" s="826"/>
      <c r="G438" s="562"/>
      <c r="H438" s="563"/>
      <c r="I438" s="564"/>
      <c r="J438" s="594"/>
      <c r="K438" s="513"/>
      <c r="M438" s="523"/>
      <c r="N438" s="702"/>
      <c r="O438" s="524"/>
      <c r="P438" s="513"/>
      <c r="Q438" s="826"/>
      <c r="R438" s="562"/>
      <c r="S438" s="563"/>
      <c r="T438" s="564"/>
      <c r="U438" s="594"/>
      <c r="V438" s="513"/>
    </row>
    <row r="439" spans="1:42" ht="21" customHeight="1" thickBot="1" x14ac:dyDescent="0.3">
      <c r="B439" s="525"/>
      <c r="C439" s="703"/>
      <c r="D439" s="526"/>
      <c r="E439" s="514"/>
      <c r="F439" s="827"/>
      <c r="G439" s="565"/>
      <c r="H439" s="566"/>
      <c r="I439" s="567"/>
      <c r="J439" s="595"/>
      <c r="K439" s="514"/>
      <c r="M439" s="525"/>
      <c r="N439" s="703"/>
      <c r="O439" s="526"/>
      <c r="P439" s="514"/>
      <c r="Q439" s="827"/>
      <c r="R439" s="565"/>
      <c r="S439" s="566"/>
      <c r="T439" s="567"/>
      <c r="U439" s="595"/>
      <c r="V439" s="514"/>
    </row>
    <row r="440" spans="1:42" ht="47.4" customHeight="1" x14ac:dyDescent="0.25">
      <c r="A440" s="441"/>
      <c r="B440" s="814"/>
      <c r="C440" s="815"/>
      <c r="D440" s="816"/>
      <c r="E440" s="150"/>
      <c r="F440" s="151"/>
      <c r="G440" s="833"/>
      <c r="H440" s="818"/>
      <c r="I440" s="819"/>
      <c r="J440" s="443"/>
      <c r="K440" s="444"/>
      <c r="L440" s="216"/>
      <c r="M440" s="834" t="s">
        <v>1157</v>
      </c>
      <c r="N440" s="835"/>
      <c r="O440" s="836"/>
      <c r="P440" s="152">
        <v>110</v>
      </c>
      <c r="Q440" s="153" t="s">
        <v>1329</v>
      </c>
      <c r="R440" s="817" t="s">
        <v>1315</v>
      </c>
      <c r="S440" s="818"/>
      <c r="T440" s="819"/>
      <c r="U440" s="443">
        <v>7</v>
      </c>
      <c r="V440" s="445" t="s">
        <v>1331</v>
      </c>
    </row>
    <row r="441" spans="1:42" ht="24.6" customHeight="1" x14ac:dyDescent="0.25">
      <c r="A441" s="441"/>
      <c r="B441" s="811"/>
      <c r="C441" s="812"/>
      <c r="D441" s="813"/>
      <c r="E441" s="154"/>
      <c r="F441" s="155"/>
      <c r="G441" s="831"/>
      <c r="H441" s="809"/>
      <c r="I441" s="810"/>
      <c r="J441" s="142"/>
      <c r="K441" s="96"/>
      <c r="L441" s="216"/>
      <c r="M441" s="832" t="s">
        <v>1156</v>
      </c>
      <c r="N441" s="674"/>
      <c r="O441" s="675"/>
      <c r="P441" s="120">
        <v>230</v>
      </c>
      <c r="Q441" s="156" t="s">
        <v>1328</v>
      </c>
      <c r="R441" s="808" t="s">
        <v>1109</v>
      </c>
      <c r="S441" s="809"/>
      <c r="T441" s="810"/>
      <c r="U441" s="142">
        <v>15</v>
      </c>
      <c r="V441" s="96" t="s">
        <v>1316</v>
      </c>
    </row>
    <row r="442" spans="1:42" ht="27" customHeight="1" x14ac:dyDescent="0.25">
      <c r="A442" s="441"/>
      <c r="B442" s="828"/>
      <c r="C442" s="829"/>
      <c r="D442" s="830"/>
      <c r="E442" s="157"/>
      <c r="F442" s="155"/>
      <c r="G442" s="831"/>
      <c r="H442" s="809"/>
      <c r="I442" s="810"/>
      <c r="J442" s="142"/>
      <c r="K442" s="96"/>
      <c r="L442" s="216"/>
      <c r="M442" s="832" t="s">
        <v>1158</v>
      </c>
      <c r="N442" s="674"/>
      <c r="O442" s="675"/>
      <c r="P442" s="120">
        <v>26</v>
      </c>
      <c r="Q442" s="156" t="s">
        <v>1327</v>
      </c>
      <c r="R442" s="817" t="s">
        <v>1317</v>
      </c>
      <c r="S442" s="818"/>
      <c r="T442" s="819"/>
      <c r="U442" s="443">
        <v>15</v>
      </c>
      <c r="V442" s="446">
        <v>5.7</v>
      </c>
    </row>
    <row r="443" spans="1:42" ht="24" customHeight="1" x14ac:dyDescent="0.25">
      <c r="A443" s="441"/>
      <c r="B443" s="808"/>
      <c r="C443" s="809"/>
      <c r="D443" s="810"/>
      <c r="E443" s="444"/>
      <c r="F443" s="443"/>
      <c r="G443" s="831"/>
      <c r="H443" s="809"/>
      <c r="I443" s="810"/>
      <c r="J443" s="142"/>
      <c r="K443" s="96"/>
      <c r="L443" s="216"/>
      <c r="M443" s="832"/>
      <c r="N443" s="674"/>
      <c r="O443" s="675"/>
      <c r="P443" s="120"/>
      <c r="Q443" s="120"/>
      <c r="R443" s="808" t="s">
        <v>1318</v>
      </c>
      <c r="S443" s="809"/>
      <c r="T443" s="810"/>
      <c r="U443" s="142">
        <v>30</v>
      </c>
      <c r="V443" s="96" t="s">
        <v>1321</v>
      </c>
    </row>
    <row r="444" spans="1:42" ht="17.25" customHeight="1" thickBot="1" x14ac:dyDescent="0.3">
      <c r="B444" s="735"/>
      <c r="C444" s="736"/>
      <c r="D444" s="737"/>
      <c r="E444" s="318"/>
      <c r="F444" s="448"/>
      <c r="G444" s="735"/>
      <c r="H444" s="736"/>
      <c r="I444" s="737"/>
      <c r="J444" s="398"/>
      <c r="K444" s="318"/>
      <c r="M444" s="735"/>
      <c r="N444" s="736"/>
      <c r="O444" s="737"/>
      <c r="P444" s="318"/>
      <c r="Q444" s="448"/>
      <c r="R444" s="735"/>
      <c r="S444" s="736"/>
      <c r="T444" s="737"/>
      <c r="U444" s="449"/>
      <c r="V444" s="450"/>
      <c r="X444" s="214"/>
    </row>
    <row r="445" spans="1:42" ht="32.4" customHeight="1" x14ac:dyDescent="0.25">
      <c r="B445" s="451"/>
      <c r="C445" s="451"/>
      <c r="D445" s="451"/>
      <c r="E445" s="451"/>
      <c r="F445" s="451"/>
      <c r="G445" s="451"/>
      <c r="H445" s="451"/>
      <c r="I445" s="451"/>
    </row>
    <row r="446" spans="1:42" ht="17.25" customHeight="1" thickBot="1" x14ac:dyDescent="0.3">
      <c r="B446" s="489" t="s">
        <v>817</v>
      </c>
      <c r="C446" s="489"/>
      <c r="D446" s="489"/>
      <c r="E446" s="489"/>
      <c r="M446" s="489" t="s">
        <v>646</v>
      </c>
      <c r="N446" s="489"/>
      <c r="O446" s="489"/>
      <c r="P446" s="489"/>
      <c r="Q446" s="489"/>
      <c r="R446" s="489"/>
      <c r="S446" s="489"/>
      <c r="T446" s="451"/>
      <c r="AE446" s="218"/>
      <c r="AF446" s="218"/>
      <c r="AG446" s="218"/>
      <c r="AH446" s="218"/>
      <c r="AI446" s="218"/>
      <c r="AJ446" s="218"/>
      <c r="AK446" s="218"/>
      <c r="AL446" s="218"/>
      <c r="AM446" s="218"/>
      <c r="AN446" s="218"/>
      <c r="AO446" s="218"/>
      <c r="AP446" s="218"/>
    </row>
    <row r="447" spans="1:42" ht="17.25" customHeight="1" x14ac:dyDescent="0.25">
      <c r="B447" s="521" t="s">
        <v>106</v>
      </c>
      <c r="C447" s="701"/>
      <c r="D447" s="522"/>
      <c r="E447" s="512" t="s">
        <v>107</v>
      </c>
      <c r="F447" s="823" t="s">
        <v>202</v>
      </c>
      <c r="G447" s="559" t="s">
        <v>108</v>
      </c>
      <c r="H447" s="560"/>
      <c r="I447" s="561"/>
      <c r="J447" s="593" t="s">
        <v>107</v>
      </c>
      <c r="K447" s="512" t="s">
        <v>202</v>
      </c>
      <c r="M447" s="559" t="s">
        <v>156</v>
      </c>
      <c r="N447" s="560"/>
      <c r="O447" s="560"/>
      <c r="P447" s="560"/>
      <c r="Q447" s="560"/>
      <c r="R447" s="560"/>
      <c r="S447" s="593" t="s">
        <v>545</v>
      </c>
      <c r="T447" s="561" t="s">
        <v>202</v>
      </c>
      <c r="AE447" s="218"/>
      <c r="AF447" s="218"/>
      <c r="AG447" s="218"/>
      <c r="AH447" s="218"/>
      <c r="AI447" s="218"/>
      <c r="AJ447" s="218"/>
      <c r="AK447" s="218"/>
      <c r="AL447" s="218"/>
      <c r="AM447" s="218"/>
      <c r="AN447" s="218"/>
      <c r="AO447" s="218"/>
      <c r="AP447" s="218"/>
    </row>
    <row r="448" spans="1:42" ht="17.25" customHeight="1" x14ac:dyDescent="0.25">
      <c r="B448" s="523"/>
      <c r="C448" s="702"/>
      <c r="D448" s="524"/>
      <c r="E448" s="513"/>
      <c r="F448" s="824"/>
      <c r="G448" s="562"/>
      <c r="H448" s="563"/>
      <c r="I448" s="564"/>
      <c r="J448" s="594"/>
      <c r="K448" s="513"/>
      <c r="M448" s="562"/>
      <c r="N448" s="563"/>
      <c r="O448" s="563"/>
      <c r="P448" s="563"/>
      <c r="Q448" s="563"/>
      <c r="R448" s="563"/>
      <c r="S448" s="594"/>
      <c r="T448" s="564"/>
      <c r="AE448" s="218"/>
      <c r="AF448" s="218"/>
      <c r="AG448" s="218"/>
      <c r="AH448" s="218"/>
      <c r="AI448" s="218"/>
      <c r="AJ448" s="218"/>
      <c r="AK448" s="218"/>
      <c r="AL448" s="218"/>
      <c r="AM448" s="218"/>
      <c r="AN448" s="218"/>
      <c r="AO448" s="218"/>
      <c r="AP448" s="218"/>
    </row>
    <row r="449" spans="2:42" ht="17.25" customHeight="1" x14ac:dyDescent="0.25">
      <c r="B449" s="523"/>
      <c r="C449" s="702"/>
      <c r="D449" s="524"/>
      <c r="E449" s="513"/>
      <c r="F449" s="824"/>
      <c r="G449" s="562"/>
      <c r="H449" s="563"/>
      <c r="I449" s="564"/>
      <c r="J449" s="594"/>
      <c r="K449" s="513"/>
      <c r="M449" s="562"/>
      <c r="N449" s="563"/>
      <c r="O449" s="563"/>
      <c r="P449" s="563"/>
      <c r="Q449" s="563"/>
      <c r="R449" s="563"/>
      <c r="S449" s="594"/>
      <c r="T449" s="564"/>
      <c r="AE449" s="218"/>
      <c r="AF449" s="218"/>
      <c r="AG449" s="218"/>
      <c r="AH449" s="218"/>
      <c r="AI449" s="218"/>
      <c r="AJ449" s="218"/>
      <c r="AK449" s="218"/>
      <c r="AL449" s="218"/>
      <c r="AM449" s="218"/>
      <c r="AN449" s="218"/>
      <c r="AO449" s="218"/>
      <c r="AP449" s="218"/>
    </row>
    <row r="450" spans="2:42" ht="17.25" customHeight="1" x14ac:dyDescent="0.25">
      <c r="B450" s="523"/>
      <c r="C450" s="702"/>
      <c r="D450" s="524"/>
      <c r="E450" s="513"/>
      <c r="F450" s="824"/>
      <c r="G450" s="562"/>
      <c r="H450" s="563"/>
      <c r="I450" s="564"/>
      <c r="J450" s="594"/>
      <c r="K450" s="513"/>
      <c r="M450" s="562"/>
      <c r="N450" s="563"/>
      <c r="O450" s="563"/>
      <c r="P450" s="563"/>
      <c r="Q450" s="563"/>
      <c r="R450" s="563"/>
      <c r="S450" s="594"/>
      <c r="T450" s="564"/>
      <c r="AE450" s="218"/>
      <c r="AF450" s="218"/>
      <c r="AG450" s="218"/>
      <c r="AH450" s="218"/>
      <c r="AI450" s="218"/>
      <c r="AJ450" s="218"/>
      <c r="AK450" s="218"/>
      <c r="AL450" s="218"/>
      <c r="AM450" s="218"/>
      <c r="AN450" s="218"/>
      <c r="AO450" s="218"/>
      <c r="AP450" s="218"/>
    </row>
    <row r="451" spans="2:42" ht="23.4" customHeight="1" thickBot="1" x14ac:dyDescent="0.3">
      <c r="B451" s="525"/>
      <c r="C451" s="703"/>
      <c r="D451" s="526"/>
      <c r="E451" s="514"/>
      <c r="F451" s="825"/>
      <c r="G451" s="565"/>
      <c r="H451" s="566"/>
      <c r="I451" s="567"/>
      <c r="J451" s="595"/>
      <c r="K451" s="514"/>
      <c r="M451" s="562"/>
      <c r="N451" s="563"/>
      <c r="O451" s="563"/>
      <c r="P451" s="563"/>
      <c r="Q451" s="563"/>
      <c r="R451" s="563"/>
      <c r="S451" s="594"/>
      <c r="T451" s="564"/>
      <c r="AE451" s="218"/>
      <c r="AF451" s="218"/>
      <c r="AG451" s="690"/>
      <c r="AH451" s="690"/>
      <c r="AI451" s="690"/>
      <c r="AJ451" s="690"/>
      <c r="AK451" s="690"/>
      <c r="AL451" s="218"/>
      <c r="AM451" s="218"/>
      <c r="AN451" s="218"/>
      <c r="AO451" s="218"/>
      <c r="AP451" s="218"/>
    </row>
    <row r="452" spans="2:42" ht="48" customHeight="1" x14ac:dyDescent="0.25">
      <c r="B452" s="814" t="s">
        <v>1156</v>
      </c>
      <c r="C452" s="815"/>
      <c r="D452" s="816"/>
      <c r="E452" s="152">
        <v>174</v>
      </c>
      <c r="F452" s="158" t="s">
        <v>1330</v>
      </c>
      <c r="G452" s="817" t="s">
        <v>1315</v>
      </c>
      <c r="H452" s="818"/>
      <c r="I452" s="819"/>
      <c r="J452" s="443">
        <v>23</v>
      </c>
      <c r="K452" s="445" t="s">
        <v>1332</v>
      </c>
      <c r="M452" s="820"/>
      <c r="N452" s="821"/>
      <c r="O452" s="821"/>
      <c r="P452" s="821"/>
      <c r="Q452" s="821"/>
      <c r="R452" s="822"/>
      <c r="S452" s="452"/>
      <c r="T452" s="452"/>
      <c r="AE452" s="218"/>
      <c r="AF452" s="218"/>
      <c r="AG452" s="690"/>
      <c r="AH452" s="690"/>
      <c r="AI452" s="690"/>
      <c r="AJ452" s="690"/>
      <c r="AK452" s="690"/>
      <c r="AL452" s="218"/>
      <c r="AM452" s="218"/>
      <c r="AN452" s="218"/>
      <c r="AO452" s="218"/>
      <c r="AP452" s="218"/>
    </row>
    <row r="453" spans="2:42" ht="25.2" customHeight="1" x14ac:dyDescent="0.25">
      <c r="B453" s="811" t="s">
        <v>1108</v>
      </c>
      <c r="C453" s="812"/>
      <c r="D453" s="813"/>
      <c r="E453" s="120">
        <v>80</v>
      </c>
      <c r="F453" s="159">
        <v>12</v>
      </c>
      <c r="G453" s="808" t="s">
        <v>1106</v>
      </c>
      <c r="H453" s="809"/>
      <c r="I453" s="810"/>
      <c r="J453" s="142">
        <v>15</v>
      </c>
      <c r="K453" s="96">
        <v>11</v>
      </c>
      <c r="M453" s="808"/>
      <c r="N453" s="809"/>
      <c r="O453" s="809"/>
      <c r="P453" s="809"/>
      <c r="Q453" s="809"/>
      <c r="R453" s="810"/>
      <c r="S453" s="447"/>
      <c r="T453" s="447"/>
      <c r="AA453" s="208" t="s">
        <v>645</v>
      </c>
      <c r="AE453" s="218"/>
      <c r="AF453" s="218"/>
      <c r="AG453" s="690"/>
      <c r="AH453" s="690"/>
      <c r="AI453" s="690"/>
      <c r="AJ453" s="690"/>
      <c r="AK453" s="690"/>
      <c r="AL453" s="218"/>
      <c r="AM453" s="218"/>
      <c r="AN453" s="218"/>
      <c r="AO453" s="218"/>
      <c r="AP453" s="218"/>
    </row>
    <row r="454" spans="2:42" ht="22.8" customHeight="1" x14ac:dyDescent="0.25">
      <c r="B454" s="811"/>
      <c r="C454" s="812"/>
      <c r="D454" s="813"/>
      <c r="E454" s="120"/>
      <c r="F454" s="160"/>
      <c r="G454" s="808" t="s">
        <v>1107</v>
      </c>
      <c r="H454" s="809"/>
      <c r="I454" s="810"/>
      <c r="J454" s="142">
        <v>15</v>
      </c>
      <c r="K454" s="96" t="s">
        <v>1112</v>
      </c>
      <c r="M454" s="808"/>
      <c r="N454" s="809"/>
      <c r="O454" s="809"/>
      <c r="P454" s="809"/>
      <c r="Q454" s="809"/>
      <c r="R454" s="810"/>
      <c r="S454" s="447"/>
      <c r="T454" s="447"/>
      <c r="AE454" s="218"/>
      <c r="AF454" s="218"/>
      <c r="AG454" s="690"/>
      <c r="AH454" s="690"/>
      <c r="AI454" s="690"/>
      <c r="AJ454" s="690"/>
      <c r="AK454" s="690"/>
      <c r="AL454" s="218"/>
      <c r="AM454" s="218"/>
      <c r="AN454" s="218"/>
      <c r="AO454" s="218"/>
      <c r="AP454" s="218"/>
    </row>
    <row r="455" spans="2:42" ht="24.6" customHeight="1" x14ac:dyDescent="0.25">
      <c r="B455" s="808"/>
      <c r="C455" s="809"/>
      <c r="D455" s="810"/>
      <c r="E455" s="453"/>
      <c r="F455" s="454"/>
      <c r="G455" s="805" t="s">
        <v>1110</v>
      </c>
      <c r="H455" s="806"/>
      <c r="I455" s="807"/>
      <c r="J455" s="142">
        <v>15</v>
      </c>
      <c r="K455" s="96" t="s">
        <v>1112</v>
      </c>
      <c r="M455" s="808"/>
      <c r="N455" s="809"/>
      <c r="O455" s="809"/>
      <c r="P455" s="809"/>
      <c r="Q455" s="809"/>
      <c r="R455" s="810"/>
      <c r="S455" s="447"/>
      <c r="T455" s="447"/>
      <c r="AE455" s="218"/>
      <c r="AF455" s="218"/>
      <c r="AG455" s="797"/>
      <c r="AH455" s="797"/>
      <c r="AI455" s="797"/>
      <c r="AJ455" s="455"/>
      <c r="AK455" s="455"/>
      <c r="AL455" s="218"/>
      <c r="AM455" s="218"/>
      <c r="AN455" s="218"/>
      <c r="AO455" s="218"/>
      <c r="AP455" s="218"/>
    </row>
    <row r="456" spans="2:42" ht="24" customHeight="1" x14ac:dyDescent="0.25">
      <c r="B456" s="805"/>
      <c r="C456" s="806"/>
      <c r="D456" s="807"/>
      <c r="E456" s="453"/>
      <c r="F456" s="454"/>
      <c r="G456" s="808" t="s">
        <v>1111</v>
      </c>
      <c r="H456" s="809"/>
      <c r="I456" s="810"/>
      <c r="J456" s="142">
        <v>15</v>
      </c>
      <c r="K456" s="405">
        <v>10.11</v>
      </c>
      <c r="M456" s="808"/>
      <c r="N456" s="809"/>
      <c r="O456" s="809"/>
      <c r="P456" s="809"/>
      <c r="Q456" s="809"/>
      <c r="R456" s="810"/>
      <c r="S456" s="447"/>
      <c r="T456" s="447"/>
      <c r="AE456" s="218"/>
      <c r="AF456" s="218"/>
      <c r="AG456" s="797"/>
      <c r="AH456" s="797"/>
      <c r="AI456" s="797"/>
      <c r="AJ456" s="455"/>
      <c r="AK456" s="455"/>
      <c r="AL456" s="218"/>
      <c r="AM456" s="218"/>
      <c r="AN456" s="218"/>
      <c r="AO456" s="218"/>
      <c r="AP456" s="218"/>
    </row>
    <row r="457" spans="2:42" ht="24.6" customHeight="1" x14ac:dyDescent="0.25">
      <c r="B457" s="808"/>
      <c r="C457" s="809"/>
      <c r="D457" s="810"/>
      <c r="E457" s="453"/>
      <c r="F457" s="454"/>
      <c r="G457" s="808" t="s">
        <v>1319</v>
      </c>
      <c r="H457" s="809"/>
      <c r="I457" s="810"/>
      <c r="J457" s="142">
        <v>15</v>
      </c>
      <c r="K457" s="96" t="s">
        <v>1320</v>
      </c>
      <c r="M457" s="808"/>
      <c r="N457" s="809"/>
      <c r="O457" s="809"/>
      <c r="P457" s="809"/>
      <c r="Q457" s="809"/>
      <c r="R457" s="810"/>
      <c r="S457" s="447"/>
      <c r="T457" s="447"/>
      <c r="AE457" s="218"/>
      <c r="AF457" s="218"/>
      <c r="AG457" s="797"/>
      <c r="AH457" s="797"/>
      <c r="AI457" s="797"/>
      <c r="AJ457" s="455"/>
      <c r="AK457" s="455"/>
      <c r="AL457" s="218"/>
      <c r="AM457" s="218"/>
      <c r="AN457" s="218"/>
      <c r="AO457" s="218"/>
      <c r="AP457" s="218"/>
    </row>
    <row r="458" spans="2:42" ht="17.25" customHeight="1" thickBot="1" x14ac:dyDescent="0.3">
      <c r="B458" s="735"/>
      <c r="C458" s="736"/>
      <c r="D458" s="737"/>
      <c r="E458" s="456"/>
      <c r="F458" s="457"/>
      <c r="G458" s="735"/>
      <c r="H458" s="736"/>
      <c r="I458" s="737"/>
      <c r="J458" s="398"/>
      <c r="K458" s="318"/>
      <c r="M458" s="735"/>
      <c r="N458" s="736"/>
      <c r="O458" s="736"/>
      <c r="P458" s="736"/>
      <c r="Q458" s="736"/>
      <c r="R458" s="737"/>
      <c r="S458" s="450"/>
      <c r="T458" s="450"/>
      <c r="AE458" s="218"/>
      <c r="AF458" s="218"/>
      <c r="AG458" s="797"/>
      <c r="AH458" s="797"/>
      <c r="AI458" s="797"/>
      <c r="AJ458" s="455"/>
      <c r="AK458" s="455"/>
      <c r="AL458" s="218"/>
      <c r="AM458" s="218"/>
      <c r="AN458" s="218"/>
      <c r="AO458" s="218"/>
      <c r="AP458" s="218"/>
    </row>
    <row r="459" spans="2:42" ht="17.25" customHeight="1" x14ac:dyDescent="0.25">
      <c r="B459" s="451"/>
      <c r="C459" s="451"/>
      <c r="D459" s="451"/>
      <c r="E459" s="451"/>
      <c r="F459" s="451"/>
      <c r="G459" s="451"/>
      <c r="H459" s="451"/>
      <c r="I459" s="451"/>
      <c r="K459" s="451"/>
      <c r="L459" s="451"/>
      <c r="M459" s="451"/>
      <c r="N459" s="451"/>
      <c r="O459" s="451"/>
      <c r="P459" s="451"/>
      <c r="Q459" s="451"/>
      <c r="R459" s="451"/>
      <c r="AE459" s="218"/>
      <c r="AF459" s="218"/>
      <c r="AG459" s="797"/>
      <c r="AH459" s="797"/>
      <c r="AI459" s="797"/>
      <c r="AJ459" s="455"/>
      <c r="AK459" s="455"/>
      <c r="AL459" s="218"/>
      <c r="AM459" s="218"/>
      <c r="AN459" s="218"/>
      <c r="AO459" s="218"/>
      <c r="AP459" s="218"/>
    </row>
    <row r="460" spans="2:42" ht="17.25" customHeight="1" thickBot="1" x14ac:dyDescent="0.3">
      <c r="B460" s="732" t="s">
        <v>648</v>
      </c>
      <c r="C460" s="732"/>
      <c r="D460" s="732"/>
      <c r="E460" s="732"/>
      <c r="F460" s="451"/>
      <c r="G460" s="451"/>
      <c r="H460" s="451"/>
      <c r="I460" s="451"/>
      <c r="K460" s="489" t="s">
        <v>177</v>
      </c>
      <c r="L460" s="489"/>
      <c r="M460" s="489"/>
      <c r="N460" s="489"/>
      <c r="O460" s="489"/>
      <c r="P460" s="489"/>
      <c r="Q460" s="489"/>
      <c r="R460" s="451"/>
      <c r="AE460" s="218"/>
      <c r="AF460" s="218"/>
      <c r="AG460" s="797"/>
      <c r="AH460" s="797"/>
      <c r="AI460" s="797"/>
      <c r="AJ460" s="455"/>
      <c r="AK460" s="455"/>
      <c r="AL460" s="218"/>
      <c r="AM460" s="218"/>
      <c r="AN460" s="218"/>
      <c r="AO460" s="218"/>
      <c r="AP460" s="218"/>
    </row>
    <row r="461" spans="2:42" ht="17.25" customHeight="1" x14ac:dyDescent="0.25">
      <c r="B461" s="559" t="s">
        <v>156</v>
      </c>
      <c r="C461" s="560"/>
      <c r="D461" s="560"/>
      <c r="E461" s="560"/>
      <c r="F461" s="560"/>
      <c r="G461" s="560"/>
      <c r="H461" s="593" t="s">
        <v>647</v>
      </c>
      <c r="I461" s="561" t="s">
        <v>202</v>
      </c>
      <c r="K461" s="559" t="s">
        <v>644</v>
      </c>
      <c r="L461" s="560"/>
      <c r="M461" s="559" t="s">
        <v>178</v>
      </c>
      <c r="N461" s="561"/>
      <c r="O461" s="593" t="s">
        <v>651</v>
      </c>
      <c r="P461" s="560" t="s">
        <v>164</v>
      </c>
      <c r="Q461" s="560"/>
      <c r="R461" s="521" t="s">
        <v>165</v>
      </c>
      <c r="S461" s="701"/>
      <c r="T461" s="522"/>
      <c r="U461" s="560" t="s">
        <v>167</v>
      </c>
      <c r="V461" s="561"/>
      <c r="AE461" s="218"/>
      <c r="AF461" s="218"/>
      <c r="AG461" s="797"/>
      <c r="AH461" s="797"/>
      <c r="AI461" s="797"/>
      <c r="AJ461" s="455"/>
      <c r="AK461" s="455"/>
      <c r="AL461" s="218"/>
      <c r="AM461" s="218"/>
      <c r="AN461" s="218"/>
      <c r="AO461" s="218"/>
      <c r="AP461" s="218"/>
    </row>
    <row r="462" spans="2:42" ht="17.25" customHeight="1" x14ac:dyDescent="0.25">
      <c r="B462" s="562"/>
      <c r="C462" s="563"/>
      <c r="D462" s="563"/>
      <c r="E462" s="563"/>
      <c r="F462" s="563"/>
      <c r="G462" s="563"/>
      <c r="H462" s="594"/>
      <c r="I462" s="564"/>
      <c r="K462" s="562"/>
      <c r="L462" s="563"/>
      <c r="M462" s="562"/>
      <c r="N462" s="564"/>
      <c r="O462" s="594"/>
      <c r="P462" s="563"/>
      <c r="Q462" s="563"/>
      <c r="R462" s="523"/>
      <c r="S462" s="702"/>
      <c r="T462" s="524"/>
      <c r="U462" s="563"/>
      <c r="V462" s="564"/>
      <c r="AE462" s="218"/>
      <c r="AF462" s="218"/>
      <c r="AG462" s="797"/>
      <c r="AH462" s="797"/>
      <c r="AI462" s="797"/>
      <c r="AJ462" s="455"/>
      <c r="AK462" s="455"/>
      <c r="AL462" s="218"/>
      <c r="AM462" s="218"/>
      <c r="AN462" s="218"/>
      <c r="AO462" s="218"/>
      <c r="AP462" s="218"/>
    </row>
    <row r="463" spans="2:42" ht="17.25" customHeight="1" x14ac:dyDescent="0.25">
      <c r="B463" s="562"/>
      <c r="C463" s="563"/>
      <c r="D463" s="563"/>
      <c r="E463" s="563"/>
      <c r="F463" s="563"/>
      <c r="G463" s="563"/>
      <c r="H463" s="594"/>
      <c r="I463" s="564"/>
      <c r="K463" s="562"/>
      <c r="L463" s="563"/>
      <c r="M463" s="562"/>
      <c r="N463" s="564"/>
      <c r="O463" s="594"/>
      <c r="P463" s="563"/>
      <c r="Q463" s="563"/>
      <c r="R463" s="523"/>
      <c r="S463" s="702"/>
      <c r="T463" s="524"/>
      <c r="U463" s="563"/>
      <c r="V463" s="564"/>
      <c r="AE463" s="218"/>
      <c r="AF463" s="218"/>
      <c r="AG463" s="218"/>
      <c r="AH463" s="218"/>
      <c r="AI463" s="218"/>
      <c r="AJ463" s="218"/>
      <c r="AK463" s="218"/>
      <c r="AL463" s="218"/>
      <c r="AM463" s="218"/>
      <c r="AN463" s="218"/>
      <c r="AO463" s="218"/>
      <c r="AP463" s="218"/>
    </row>
    <row r="464" spans="2:42" ht="17.25" customHeight="1" x14ac:dyDescent="0.25">
      <c r="B464" s="562"/>
      <c r="C464" s="563"/>
      <c r="D464" s="563"/>
      <c r="E464" s="563"/>
      <c r="F464" s="563"/>
      <c r="G464" s="563"/>
      <c r="H464" s="594"/>
      <c r="I464" s="564"/>
      <c r="K464" s="562"/>
      <c r="L464" s="563"/>
      <c r="M464" s="562"/>
      <c r="N464" s="564"/>
      <c r="O464" s="594"/>
      <c r="P464" s="563"/>
      <c r="Q464" s="563"/>
      <c r="R464" s="523"/>
      <c r="S464" s="702"/>
      <c r="T464" s="524"/>
      <c r="U464" s="563"/>
      <c r="V464" s="564"/>
      <c r="AE464" s="218"/>
      <c r="AF464" s="218"/>
      <c r="AG464" s="218"/>
      <c r="AH464" s="218"/>
      <c r="AI464" s="218"/>
      <c r="AJ464" s="218"/>
      <c r="AK464" s="218"/>
      <c r="AL464" s="218"/>
      <c r="AM464" s="218"/>
      <c r="AN464" s="218"/>
      <c r="AO464" s="218"/>
      <c r="AP464" s="218"/>
    </row>
    <row r="465" spans="2:42" ht="38.4" customHeight="1" thickBot="1" x14ac:dyDescent="0.3">
      <c r="B465" s="565"/>
      <c r="C465" s="566"/>
      <c r="D465" s="566"/>
      <c r="E465" s="566"/>
      <c r="F465" s="566"/>
      <c r="G465" s="566"/>
      <c r="H465" s="595"/>
      <c r="I465" s="567"/>
      <c r="K465" s="565"/>
      <c r="L465" s="566"/>
      <c r="M465" s="565"/>
      <c r="N465" s="567"/>
      <c r="O465" s="595"/>
      <c r="P465" s="566"/>
      <c r="Q465" s="566"/>
      <c r="R465" s="525"/>
      <c r="S465" s="703"/>
      <c r="T465" s="526"/>
      <c r="U465" s="566"/>
      <c r="V465" s="567"/>
      <c r="AE465" s="218"/>
      <c r="AF465" s="218"/>
      <c r="AG465" s="218"/>
      <c r="AH465" s="218"/>
      <c r="AI465" s="218"/>
      <c r="AJ465" s="218"/>
      <c r="AK465" s="218"/>
      <c r="AL465" s="218"/>
      <c r="AM465" s="218"/>
      <c r="AN465" s="218"/>
      <c r="AO465" s="218"/>
      <c r="AP465" s="218"/>
    </row>
    <row r="466" spans="2:42" ht="17.25" customHeight="1" x14ac:dyDescent="0.25">
      <c r="B466" s="798"/>
      <c r="C466" s="799"/>
      <c r="D466" s="799"/>
      <c r="E466" s="799"/>
      <c r="F466" s="799"/>
      <c r="G466" s="800"/>
      <c r="H466" s="458"/>
      <c r="I466" s="459"/>
      <c r="K466" s="798"/>
      <c r="L466" s="801"/>
      <c r="M466" s="798"/>
      <c r="N466" s="802"/>
      <c r="O466" s="460"/>
      <c r="P466" s="803"/>
      <c r="Q466" s="804"/>
      <c r="R466" s="707"/>
      <c r="S466" s="712"/>
      <c r="T466" s="713"/>
      <c r="U466" s="710"/>
      <c r="V466" s="741"/>
      <c r="AE466" s="218"/>
      <c r="AF466" s="218"/>
      <c r="AG466" s="218"/>
      <c r="AH466" s="218"/>
      <c r="AI466" s="218"/>
      <c r="AJ466" s="218"/>
      <c r="AK466" s="218"/>
      <c r="AL466" s="218"/>
      <c r="AM466" s="218"/>
      <c r="AN466" s="218"/>
      <c r="AO466" s="218"/>
      <c r="AP466" s="218"/>
    </row>
    <row r="467" spans="2:42" ht="27" customHeight="1" thickBot="1" x14ac:dyDescent="0.3">
      <c r="B467" s="790"/>
      <c r="C467" s="791"/>
      <c r="D467" s="791"/>
      <c r="E467" s="791"/>
      <c r="F467" s="791"/>
      <c r="G467" s="792"/>
      <c r="H467" s="450"/>
      <c r="I467" s="449"/>
      <c r="K467" s="790"/>
      <c r="L467" s="793"/>
      <c r="M467" s="790"/>
      <c r="N467" s="794"/>
      <c r="O467" s="461"/>
      <c r="P467" s="795"/>
      <c r="Q467" s="796"/>
      <c r="R467" s="692"/>
      <c r="S467" s="693"/>
      <c r="T467" s="694"/>
      <c r="U467" s="695"/>
      <c r="V467" s="734"/>
    </row>
    <row r="468" spans="2:42" ht="25.8" customHeight="1" x14ac:dyDescent="0.25">
      <c r="B468" s="451"/>
      <c r="C468" s="451"/>
      <c r="D468" s="451"/>
      <c r="E468" s="451"/>
      <c r="F468" s="451"/>
      <c r="G468" s="451"/>
      <c r="H468" s="451"/>
      <c r="I468" s="451"/>
    </row>
    <row r="469" spans="2:42" ht="27" customHeight="1" thickBot="1" x14ac:dyDescent="0.3">
      <c r="B469" s="490" t="s">
        <v>1216</v>
      </c>
      <c r="C469" s="490"/>
      <c r="D469" s="490"/>
      <c r="E469" s="490"/>
      <c r="F469" s="490"/>
      <c r="G469" s="490"/>
      <c r="H469" s="490"/>
      <c r="I469" s="490"/>
      <c r="J469" s="490"/>
      <c r="K469" s="490"/>
      <c r="L469" s="490"/>
      <c r="M469" s="490"/>
      <c r="N469" s="490"/>
      <c r="O469" s="490"/>
      <c r="P469" s="490"/>
      <c r="Q469" s="490"/>
    </row>
    <row r="470" spans="2:42" ht="17.25" customHeight="1" x14ac:dyDescent="0.25">
      <c r="B470" s="593" t="s">
        <v>242</v>
      </c>
      <c r="C470" s="593" t="s">
        <v>157</v>
      </c>
      <c r="D470" s="560" t="s">
        <v>524</v>
      </c>
      <c r="E470" s="560"/>
      <c r="F470" s="560"/>
      <c r="G470" s="559" t="s">
        <v>390</v>
      </c>
      <c r="H470" s="560"/>
      <c r="I470" s="561"/>
      <c r="J470" s="560" t="s">
        <v>391</v>
      </c>
      <c r="K470" s="560"/>
      <c r="L470" s="561"/>
      <c r="M470" s="560" t="s">
        <v>920</v>
      </c>
      <c r="N470" s="561"/>
    </row>
    <row r="471" spans="2:42" ht="17.25" customHeight="1" x14ac:dyDescent="0.25">
      <c r="B471" s="594"/>
      <c r="C471" s="594"/>
      <c r="D471" s="563"/>
      <c r="E471" s="563"/>
      <c r="F471" s="563"/>
      <c r="G471" s="562"/>
      <c r="H471" s="563"/>
      <c r="I471" s="564"/>
      <c r="J471" s="563"/>
      <c r="K471" s="563"/>
      <c r="L471" s="564"/>
      <c r="M471" s="563"/>
      <c r="N471" s="564"/>
    </row>
    <row r="472" spans="2:42" ht="22.2" customHeight="1" thickBot="1" x14ac:dyDescent="0.3">
      <c r="B472" s="594"/>
      <c r="C472" s="594"/>
      <c r="D472" s="566"/>
      <c r="E472" s="566"/>
      <c r="F472" s="566"/>
      <c r="G472" s="565"/>
      <c r="H472" s="566"/>
      <c r="I472" s="567"/>
      <c r="J472" s="566"/>
      <c r="K472" s="566"/>
      <c r="L472" s="567"/>
      <c r="M472" s="566"/>
      <c r="N472" s="567"/>
    </row>
    <row r="473" spans="2:42" ht="17.25" customHeight="1" x14ac:dyDescent="0.25">
      <c r="B473" s="594"/>
      <c r="C473" s="594"/>
      <c r="D473" s="784" t="s">
        <v>41</v>
      </c>
      <c r="E473" s="781" t="s">
        <v>42</v>
      </c>
      <c r="F473" s="787" t="s">
        <v>43</v>
      </c>
      <c r="G473" s="774" t="s">
        <v>41</v>
      </c>
      <c r="H473" s="781" t="s">
        <v>42</v>
      </c>
      <c r="I473" s="777" t="s">
        <v>43</v>
      </c>
      <c r="J473" s="784" t="s">
        <v>41</v>
      </c>
      <c r="K473" s="781" t="s">
        <v>42</v>
      </c>
      <c r="L473" s="777" t="s">
        <v>43</v>
      </c>
      <c r="M473" s="774" t="s">
        <v>41</v>
      </c>
      <c r="N473" s="777" t="s">
        <v>42</v>
      </c>
    </row>
    <row r="474" spans="2:42" ht="17.25" customHeight="1" x14ac:dyDescent="0.25">
      <c r="B474" s="594"/>
      <c r="C474" s="594"/>
      <c r="D474" s="785"/>
      <c r="E474" s="782"/>
      <c r="F474" s="788"/>
      <c r="G474" s="775"/>
      <c r="H474" s="782"/>
      <c r="I474" s="778"/>
      <c r="J474" s="785"/>
      <c r="K474" s="782"/>
      <c r="L474" s="778"/>
      <c r="M474" s="775"/>
      <c r="N474" s="778"/>
    </row>
    <row r="475" spans="2:42" ht="17.25" customHeight="1" thickBot="1" x14ac:dyDescent="0.3">
      <c r="B475" s="594"/>
      <c r="C475" s="595"/>
      <c r="D475" s="786"/>
      <c r="E475" s="783"/>
      <c r="F475" s="789"/>
      <c r="G475" s="776"/>
      <c r="H475" s="783"/>
      <c r="I475" s="779"/>
      <c r="J475" s="786"/>
      <c r="K475" s="783"/>
      <c r="L475" s="779"/>
      <c r="M475" s="776"/>
      <c r="N475" s="779"/>
    </row>
    <row r="476" spans="2:42" ht="17.25" customHeight="1" x14ac:dyDescent="0.25">
      <c r="B476" s="462" t="s">
        <v>234</v>
      </c>
      <c r="C476" s="123">
        <v>11</v>
      </c>
      <c r="D476" s="121"/>
      <c r="E476" s="122">
        <v>10</v>
      </c>
      <c r="F476" s="123">
        <v>1</v>
      </c>
      <c r="G476" s="121"/>
      <c r="H476" s="122">
        <v>10</v>
      </c>
      <c r="I476" s="123"/>
      <c r="J476" s="121"/>
      <c r="K476" s="122"/>
      <c r="L476" s="123">
        <v>1</v>
      </c>
      <c r="M476" s="368"/>
      <c r="N476" s="367">
        <v>10</v>
      </c>
    </row>
    <row r="477" spans="2:42" ht="17.25" customHeight="1" x14ac:dyDescent="0.25">
      <c r="B477" s="351" t="s">
        <v>911</v>
      </c>
      <c r="C477" s="123">
        <v>11</v>
      </c>
      <c r="D477" s="121"/>
      <c r="E477" s="122">
        <v>10</v>
      </c>
      <c r="F477" s="123">
        <v>1</v>
      </c>
      <c r="G477" s="121"/>
      <c r="H477" s="122">
        <v>10</v>
      </c>
      <c r="I477" s="123"/>
      <c r="J477" s="121"/>
      <c r="K477" s="122"/>
      <c r="L477" s="123">
        <v>1</v>
      </c>
      <c r="M477" s="314"/>
      <c r="N477" s="143">
        <v>10</v>
      </c>
      <c r="P477" s="214"/>
    </row>
    <row r="478" spans="2:42" ht="17.25" customHeight="1" thickBot="1" x14ac:dyDescent="0.3">
      <c r="B478" s="357" t="s">
        <v>1199</v>
      </c>
      <c r="C478" s="161">
        <v>22</v>
      </c>
      <c r="D478" s="162"/>
      <c r="E478" s="163">
        <v>20</v>
      </c>
      <c r="F478" s="161">
        <v>2</v>
      </c>
      <c r="G478" s="162"/>
      <c r="H478" s="163">
        <v>16</v>
      </c>
      <c r="I478" s="161"/>
      <c r="J478" s="162"/>
      <c r="K478" s="163">
        <v>4</v>
      </c>
      <c r="L478" s="161">
        <v>2</v>
      </c>
      <c r="M478" s="362"/>
      <c r="N478" s="279">
        <v>16</v>
      </c>
      <c r="P478" s="214"/>
    </row>
    <row r="479" spans="2:42" ht="18.600000000000001" customHeight="1" x14ac:dyDescent="0.25">
      <c r="B479" s="451"/>
      <c r="C479" s="451"/>
      <c r="D479" s="451"/>
      <c r="E479" s="451"/>
      <c r="F479" s="451"/>
      <c r="G479" s="451"/>
      <c r="H479" s="451"/>
      <c r="I479" s="451"/>
    </row>
    <row r="480" spans="2:42" ht="17.25" customHeight="1" x14ac:dyDescent="0.25">
      <c r="B480" s="542" t="s">
        <v>1377</v>
      </c>
      <c r="C480" s="542"/>
      <c r="D480" s="542"/>
      <c r="E480" s="542"/>
      <c r="F480" s="542"/>
      <c r="G480" s="542"/>
      <c r="H480" s="542"/>
      <c r="I480" s="542"/>
      <c r="J480" s="542"/>
      <c r="K480" s="542"/>
      <c r="L480" s="542"/>
      <c r="M480" s="542"/>
      <c r="N480" s="542"/>
      <c r="O480" s="542"/>
      <c r="P480" s="542"/>
      <c r="Q480" s="542"/>
      <c r="R480" s="542"/>
      <c r="S480" s="542"/>
    </row>
    <row r="481" spans="2:19" ht="17.25" customHeight="1" x14ac:dyDescent="0.25">
      <c r="B481" s="542"/>
      <c r="C481" s="542"/>
      <c r="D481" s="542"/>
      <c r="E481" s="542"/>
      <c r="F481" s="542"/>
      <c r="G481" s="542"/>
      <c r="H481" s="542"/>
      <c r="I481" s="542"/>
      <c r="J481" s="542"/>
      <c r="K481" s="542"/>
      <c r="L481" s="542"/>
      <c r="M481" s="542"/>
      <c r="N481" s="542"/>
      <c r="O481" s="542"/>
      <c r="P481" s="542"/>
      <c r="Q481" s="542"/>
      <c r="R481" s="542"/>
      <c r="S481" s="542"/>
    </row>
    <row r="482" spans="2:19" ht="9" customHeight="1" x14ac:dyDescent="0.25"/>
    <row r="483" spans="2:19" ht="17.25" customHeight="1" x14ac:dyDescent="0.25">
      <c r="B483" s="484" t="s">
        <v>797</v>
      </c>
      <c r="C483" s="484"/>
      <c r="D483" s="484"/>
      <c r="E483" s="484"/>
      <c r="F483" s="484"/>
      <c r="G483" s="484"/>
      <c r="H483" s="484"/>
      <c r="I483" s="484"/>
    </row>
    <row r="484" spans="2:19" ht="7.8" customHeight="1" x14ac:dyDescent="0.25"/>
    <row r="485" spans="2:19" ht="24" customHeight="1" thickBot="1" x14ac:dyDescent="0.3">
      <c r="B485" s="491" t="s">
        <v>1217</v>
      </c>
      <c r="C485" s="491"/>
      <c r="D485" s="491"/>
      <c r="E485" s="491"/>
      <c r="F485" s="491"/>
      <c r="G485" s="491"/>
      <c r="H485" s="491"/>
      <c r="I485" s="491"/>
      <c r="J485" s="491"/>
      <c r="K485" s="491"/>
    </row>
    <row r="486" spans="2:19" ht="17.25" customHeight="1" x14ac:dyDescent="0.25">
      <c r="B486" s="748" t="s">
        <v>112</v>
      </c>
      <c r="C486" s="749"/>
      <c r="D486" s="748" t="s">
        <v>113</v>
      </c>
      <c r="E486" s="749"/>
      <c r="F486" s="748" t="s">
        <v>114</v>
      </c>
      <c r="G486" s="752"/>
      <c r="H486" s="634" t="s">
        <v>788</v>
      </c>
      <c r="I486" s="635"/>
      <c r="J486" s="635"/>
      <c r="K486" s="635"/>
      <c r="L486" s="635"/>
      <c r="M486" s="635"/>
      <c r="N486" s="634" t="s">
        <v>392</v>
      </c>
      <c r="O486" s="635"/>
      <c r="P486" s="635"/>
      <c r="Q486" s="635"/>
      <c r="R486" s="635"/>
      <c r="S486" s="641"/>
    </row>
    <row r="487" spans="2:19" ht="17.25" customHeight="1" thickBot="1" x14ac:dyDescent="0.3">
      <c r="B487" s="750"/>
      <c r="C487" s="751"/>
      <c r="D487" s="750"/>
      <c r="E487" s="751"/>
      <c r="F487" s="750"/>
      <c r="G487" s="753"/>
      <c r="H487" s="780"/>
      <c r="I487" s="690"/>
      <c r="J487" s="690"/>
      <c r="K487" s="690"/>
      <c r="L487" s="690"/>
      <c r="M487" s="690"/>
      <c r="N487" s="637"/>
      <c r="O487" s="638"/>
      <c r="P487" s="638"/>
      <c r="Q487" s="638"/>
      <c r="R487" s="638"/>
      <c r="S487" s="643"/>
    </row>
    <row r="488" spans="2:19" ht="28.5" customHeight="1" x14ac:dyDescent="0.25">
      <c r="B488" s="740" t="s">
        <v>1268</v>
      </c>
      <c r="C488" s="741"/>
      <c r="D488" s="740" t="s">
        <v>1269</v>
      </c>
      <c r="E488" s="741"/>
      <c r="F488" s="740" t="s">
        <v>1270</v>
      </c>
      <c r="G488" s="711"/>
      <c r="H488" s="767" t="s">
        <v>1262</v>
      </c>
      <c r="I488" s="768"/>
      <c r="J488" s="768"/>
      <c r="K488" s="768"/>
      <c r="L488" s="768"/>
      <c r="M488" s="769"/>
      <c r="N488" s="767" t="s">
        <v>1218</v>
      </c>
      <c r="O488" s="768"/>
      <c r="P488" s="768"/>
      <c r="Q488" s="768"/>
      <c r="R488" s="768"/>
      <c r="S488" s="770"/>
    </row>
    <row r="489" spans="2:19" ht="33" customHeight="1" x14ac:dyDescent="0.25">
      <c r="B489" s="771"/>
      <c r="C489" s="772"/>
      <c r="D489" s="771"/>
      <c r="E489" s="772"/>
      <c r="F489" s="771"/>
      <c r="G489" s="773"/>
      <c r="H489" s="761" t="s">
        <v>1266</v>
      </c>
      <c r="I489" s="762"/>
      <c r="J489" s="762"/>
      <c r="K489" s="762"/>
      <c r="L489" s="762"/>
      <c r="M489" s="583"/>
      <c r="N489" s="761" t="s">
        <v>1219</v>
      </c>
      <c r="O489" s="762"/>
      <c r="P489" s="762"/>
      <c r="Q489" s="762"/>
      <c r="R489" s="762"/>
      <c r="S489" s="763"/>
    </row>
    <row r="490" spans="2:19" ht="31.5" customHeight="1" x14ac:dyDescent="0.25">
      <c r="B490" s="758"/>
      <c r="C490" s="759"/>
      <c r="D490" s="758"/>
      <c r="E490" s="759"/>
      <c r="F490" s="758"/>
      <c r="G490" s="760"/>
      <c r="H490" s="761" t="s">
        <v>1267</v>
      </c>
      <c r="I490" s="762"/>
      <c r="J490" s="762"/>
      <c r="K490" s="762"/>
      <c r="L490" s="762"/>
      <c r="M490" s="583"/>
      <c r="N490" s="761" t="s">
        <v>1220</v>
      </c>
      <c r="O490" s="762"/>
      <c r="P490" s="762"/>
      <c r="Q490" s="762"/>
      <c r="R490" s="762"/>
      <c r="S490" s="763"/>
    </row>
    <row r="491" spans="2:19" ht="22.8" customHeight="1" x14ac:dyDescent="0.25">
      <c r="B491" s="758"/>
      <c r="C491" s="759"/>
      <c r="D491" s="758"/>
      <c r="E491" s="759"/>
      <c r="F491" s="758"/>
      <c r="G491" s="760"/>
      <c r="H491" s="761" t="s">
        <v>1263</v>
      </c>
      <c r="I491" s="762"/>
      <c r="J491" s="762"/>
      <c r="K491" s="762"/>
      <c r="L491" s="762"/>
      <c r="M491" s="583"/>
      <c r="N491" s="761" t="s">
        <v>1221</v>
      </c>
      <c r="O491" s="762"/>
      <c r="P491" s="762"/>
      <c r="Q491" s="762"/>
      <c r="R491" s="762"/>
      <c r="S491" s="763"/>
    </row>
    <row r="492" spans="2:19" ht="24" customHeight="1" x14ac:dyDescent="0.25">
      <c r="B492" s="758"/>
      <c r="C492" s="759"/>
      <c r="D492" s="758"/>
      <c r="E492" s="759"/>
      <c r="F492" s="758"/>
      <c r="G492" s="760"/>
      <c r="H492" s="761" t="s">
        <v>1264</v>
      </c>
      <c r="I492" s="762"/>
      <c r="J492" s="762"/>
      <c r="K492" s="762"/>
      <c r="L492" s="762"/>
      <c r="M492" s="583"/>
      <c r="N492" s="761" t="s">
        <v>1383</v>
      </c>
      <c r="O492" s="762"/>
      <c r="P492" s="762"/>
      <c r="Q492" s="762"/>
      <c r="R492" s="762"/>
      <c r="S492" s="763"/>
    </row>
    <row r="493" spans="2:19" ht="25.8" customHeight="1" thickBot="1" x14ac:dyDescent="0.3">
      <c r="B493" s="733"/>
      <c r="C493" s="734"/>
      <c r="D493" s="733"/>
      <c r="E493" s="734"/>
      <c r="F493" s="733"/>
      <c r="G493" s="696"/>
      <c r="H493" s="692" t="s">
        <v>1265</v>
      </c>
      <c r="I493" s="693"/>
      <c r="J493" s="693"/>
      <c r="K493" s="693"/>
      <c r="L493" s="693"/>
      <c r="M493" s="590"/>
      <c r="N493" s="764"/>
      <c r="O493" s="765"/>
      <c r="P493" s="765"/>
      <c r="Q493" s="765"/>
      <c r="R493" s="765"/>
      <c r="S493" s="766"/>
    </row>
    <row r="494" spans="2:19" ht="10.8" customHeight="1" x14ac:dyDescent="0.25">
      <c r="B494" s="102"/>
      <c r="C494" s="102"/>
      <c r="D494" s="102"/>
      <c r="E494" s="102"/>
      <c r="F494" s="102"/>
      <c r="G494" s="102"/>
      <c r="H494" s="134"/>
      <c r="I494" s="134"/>
      <c r="J494" s="134"/>
      <c r="K494" s="134"/>
      <c r="L494" s="134"/>
      <c r="M494" s="134"/>
      <c r="N494" s="134"/>
      <c r="O494" s="134"/>
      <c r="P494" s="134"/>
      <c r="Q494" s="134"/>
      <c r="R494" s="102"/>
    </row>
    <row r="495" spans="2:19" ht="17.25" customHeight="1" thickBot="1" x14ac:dyDescent="0.3">
      <c r="B495" s="489" t="s">
        <v>1073</v>
      </c>
      <c r="C495" s="489"/>
      <c r="D495" s="489"/>
      <c r="E495" s="489"/>
      <c r="F495" s="489"/>
      <c r="G495" s="489"/>
      <c r="R495" s="102"/>
    </row>
    <row r="496" spans="2:19" ht="17.25" customHeight="1" x14ac:dyDescent="0.25">
      <c r="B496" s="748" t="s">
        <v>112</v>
      </c>
      <c r="C496" s="749"/>
      <c r="D496" s="748" t="s">
        <v>113</v>
      </c>
      <c r="E496" s="749"/>
      <c r="F496" s="748" t="s">
        <v>114</v>
      </c>
      <c r="G496" s="752"/>
      <c r="H496" s="748" t="s">
        <v>789</v>
      </c>
      <c r="I496" s="754"/>
      <c r="J496" s="754"/>
      <c r="K496" s="754"/>
      <c r="L496" s="754"/>
      <c r="M496" s="749"/>
      <c r="N496" s="756" t="s">
        <v>116</v>
      </c>
      <c r="O496" s="754"/>
      <c r="P496" s="754"/>
      <c r="Q496" s="754"/>
      <c r="R496" s="754"/>
      <c r="S496" s="749"/>
    </row>
    <row r="497" spans="2:22" ht="17.25" customHeight="1" thickBot="1" x14ac:dyDescent="0.3">
      <c r="B497" s="750"/>
      <c r="C497" s="751"/>
      <c r="D497" s="750"/>
      <c r="E497" s="751"/>
      <c r="F497" s="750"/>
      <c r="G497" s="753"/>
      <c r="H497" s="750"/>
      <c r="I497" s="755"/>
      <c r="J497" s="755"/>
      <c r="K497" s="755"/>
      <c r="L497" s="755"/>
      <c r="M497" s="751"/>
      <c r="N497" s="757"/>
      <c r="O497" s="755"/>
      <c r="P497" s="755"/>
      <c r="Q497" s="755"/>
      <c r="R497" s="755"/>
      <c r="S497" s="751"/>
    </row>
    <row r="498" spans="2:22" ht="25.2" customHeight="1" thickBot="1" x14ac:dyDescent="0.3">
      <c r="B498" s="740" t="s">
        <v>1272</v>
      </c>
      <c r="C498" s="741"/>
      <c r="D498" s="740" t="s">
        <v>1272</v>
      </c>
      <c r="E498" s="741"/>
      <c r="F498" s="740" t="s">
        <v>1273</v>
      </c>
      <c r="G498" s="711"/>
      <c r="H498" s="742" t="s">
        <v>1271</v>
      </c>
      <c r="I498" s="743"/>
      <c r="J498" s="743"/>
      <c r="K498" s="743"/>
      <c r="L498" s="743"/>
      <c r="M498" s="744"/>
      <c r="N498" s="745"/>
      <c r="O498" s="746"/>
      <c r="P498" s="746"/>
      <c r="Q498" s="746"/>
      <c r="R498" s="746"/>
      <c r="S498" s="747"/>
    </row>
    <row r="499" spans="2:22" ht="17.25" customHeight="1" thickBot="1" x14ac:dyDescent="0.3">
      <c r="B499" s="733"/>
      <c r="C499" s="734"/>
      <c r="D499" s="733"/>
      <c r="E499" s="734"/>
      <c r="F499" s="733"/>
      <c r="G499" s="696"/>
      <c r="H499" s="735"/>
      <c r="I499" s="736"/>
      <c r="J499" s="736"/>
      <c r="K499" s="736"/>
      <c r="L499" s="736"/>
      <c r="M499" s="737"/>
      <c r="N499" s="738"/>
      <c r="O499" s="620"/>
      <c r="P499" s="620"/>
      <c r="Q499" s="620"/>
      <c r="R499" s="620"/>
      <c r="S499" s="739"/>
      <c r="V499" s="164"/>
    </row>
    <row r="500" spans="2:22" ht="6" customHeight="1" x14ac:dyDescent="0.25">
      <c r="B500" s="76"/>
      <c r="C500" s="76"/>
      <c r="D500" s="76"/>
      <c r="E500" s="76"/>
      <c r="F500" s="76"/>
      <c r="G500" s="76"/>
      <c r="H500" s="76"/>
      <c r="I500" s="76"/>
      <c r="J500" s="76"/>
      <c r="K500" s="134"/>
      <c r="L500" s="134"/>
      <c r="R500" s="102"/>
      <c r="V500" s="164"/>
    </row>
    <row r="501" spans="2:22" ht="17.25" customHeight="1" thickBot="1" x14ac:dyDescent="0.3">
      <c r="B501" s="732" t="s">
        <v>1074</v>
      </c>
      <c r="C501" s="732"/>
      <c r="D501" s="732"/>
      <c r="E501" s="732"/>
      <c r="F501" s="732"/>
      <c r="G501" s="732"/>
      <c r="H501" s="134"/>
      <c r="I501" s="134"/>
      <c r="J501" s="134"/>
      <c r="K501" s="134"/>
      <c r="L501" s="134"/>
      <c r="R501" s="102"/>
      <c r="V501" s="164"/>
    </row>
    <row r="502" spans="2:22" ht="17.25" customHeight="1" x14ac:dyDescent="0.25">
      <c r="B502" s="559" t="s">
        <v>112</v>
      </c>
      <c r="C502" s="561"/>
      <c r="D502" s="559" t="s">
        <v>113</v>
      </c>
      <c r="E502" s="561"/>
      <c r="F502" s="559" t="s">
        <v>114</v>
      </c>
      <c r="G502" s="561"/>
      <c r="H502" s="559" t="s">
        <v>166</v>
      </c>
      <c r="I502" s="561"/>
      <c r="J502" s="559" t="s">
        <v>253</v>
      </c>
      <c r="K502" s="561"/>
      <c r="L502" s="559" t="s">
        <v>265</v>
      </c>
      <c r="M502" s="561"/>
      <c r="N502" s="559" t="s">
        <v>264</v>
      </c>
      <c r="O502" s="561"/>
      <c r="P502" s="559" t="s">
        <v>266</v>
      </c>
      <c r="Q502" s="561"/>
      <c r="R502" s="559" t="s">
        <v>265</v>
      </c>
      <c r="S502" s="561"/>
      <c r="V502" s="463"/>
    </row>
    <row r="503" spans="2:22" ht="17.25" customHeight="1" x14ac:dyDescent="0.25">
      <c r="B503" s="562"/>
      <c r="C503" s="564"/>
      <c r="D503" s="562"/>
      <c r="E503" s="564"/>
      <c r="F503" s="562"/>
      <c r="G503" s="564"/>
      <c r="H503" s="562"/>
      <c r="I503" s="564"/>
      <c r="J503" s="562"/>
      <c r="K503" s="564"/>
      <c r="L503" s="562"/>
      <c r="M503" s="564"/>
      <c r="N503" s="562"/>
      <c r="O503" s="564"/>
      <c r="P503" s="562"/>
      <c r="Q503" s="564"/>
      <c r="R503" s="562"/>
      <c r="S503" s="564"/>
      <c r="V503" s="463"/>
    </row>
    <row r="504" spans="2:22" ht="17.25" customHeight="1" x14ac:dyDescent="0.25">
      <c r="B504" s="562"/>
      <c r="C504" s="564"/>
      <c r="D504" s="562"/>
      <c r="E504" s="564"/>
      <c r="F504" s="562"/>
      <c r="G504" s="564"/>
      <c r="H504" s="562"/>
      <c r="I504" s="564"/>
      <c r="J504" s="562"/>
      <c r="K504" s="564"/>
      <c r="L504" s="562"/>
      <c r="M504" s="564"/>
      <c r="N504" s="562"/>
      <c r="O504" s="564"/>
      <c r="P504" s="562"/>
      <c r="Q504" s="564"/>
      <c r="R504" s="562"/>
      <c r="S504" s="564"/>
    </row>
    <row r="505" spans="2:22" ht="4.8" customHeight="1" thickBot="1" x14ac:dyDescent="0.3">
      <c r="B505" s="565"/>
      <c r="C505" s="567"/>
      <c r="D505" s="565"/>
      <c r="E505" s="567"/>
      <c r="F505" s="565"/>
      <c r="G505" s="567"/>
      <c r="H505" s="565"/>
      <c r="I505" s="567"/>
      <c r="J505" s="565"/>
      <c r="K505" s="567"/>
      <c r="L505" s="565"/>
      <c r="M505" s="567"/>
      <c r="N505" s="565"/>
      <c r="O505" s="567"/>
      <c r="P505" s="565"/>
      <c r="Q505" s="567"/>
      <c r="R505" s="565"/>
      <c r="S505" s="567"/>
    </row>
    <row r="506" spans="2:22" ht="14.4" customHeight="1" thickBot="1" x14ac:dyDescent="0.3">
      <c r="B506" s="720"/>
      <c r="C506" s="721"/>
      <c r="D506" s="720"/>
      <c r="E506" s="721"/>
      <c r="F506" s="720"/>
      <c r="G506" s="721"/>
      <c r="H506" s="718"/>
      <c r="I506" s="719"/>
      <c r="J506" s="718"/>
      <c r="K506" s="719"/>
      <c r="L506" s="718"/>
      <c r="M506" s="719"/>
      <c r="N506" s="718"/>
      <c r="O506" s="719"/>
      <c r="P506" s="720"/>
      <c r="Q506" s="721"/>
      <c r="R506" s="720"/>
      <c r="S506" s="721"/>
    </row>
    <row r="507" spans="2:22" ht="7.2" customHeight="1" x14ac:dyDescent="0.25">
      <c r="B507" s="76"/>
      <c r="C507" s="76"/>
      <c r="D507" s="76"/>
      <c r="E507" s="76"/>
      <c r="F507" s="76"/>
      <c r="G507" s="76"/>
      <c r="H507" s="76"/>
      <c r="I507" s="76"/>
      <c r="J507" s="76"/>
      <c r="K507" s="134"/>
      <c r="L507" s="134"/>
      <c r="R507" s="102"/>
    </row>
    <row r="508" spans="2:22" ht="17.25" customHeight="1" thickBot="1" x14ac:dyDescent="0.3">
      <c r="B508" s="722" t="s">
        <v>559</v>
      </c>
      <c r="C508" s="722"/>
      <c r="D508" s="722"/>
      <c r="E508" s="136"/>
      <c r="F508" s="136"/>
      <c r="G508" s="136"/>
      <c r="H508" s="136"/>
      <c r="I508" s="370"/>
      <c r="J508" s="370"/>
      <c r="K508" s="370"/>
      <c r="L508" s="370"/>
      <c r="M508" s="370"/>
      <c r="N508" s="371"/>
    </row>
    <row r="509" spans="2:22" ht="17.25" customHeight="1" x14ac:dyDescent="0.25">
      <c r="B509" s="723"/>
      <c r="C509" s="724"/>
      <c r="D509" s="724"/>
      <c r="E509" s="724"/>
      <c r="F509" s="724"/>
      <c r="G509" s="724"/>
      <c r="H509" s="724"/>
      <c r="I509" s="724"/>
      <c r="J509" s="724"/>
      <c r="K509" s="724"/>
      <c r="L509" s="724"/>
      <c r="M509" s="724"/>
      <c r="N509" s="724"/>
      <c r="O509" s="724"/>
      <c r="P509" s="724"/>
      <c r="Q509" s="724"/>
      <c r="R509" s="724"/>
      <c r="S509" s="725"/>
    </row>
    <row r="510" spans="2:22" ht="17.25" customHeight="1" thickBot="1" x14ac:dyDescent="0.3">
      <c r="B510" s="729"/>
      <c r="C510" s="730"/>
      <c r="D510" s="730"/>
      <c r="E510" s="730"/>
      <c r="F510" s="730"/>
      <c r="G510" s="730"/>
      <c r="H510" s="730"/>
      <c r="I510" s="730"/>
      <c r="J510" s="730"/>
      <c r="K510" s="730"/>
      <c r="L510" s="730"/>
      <c r="M510" s="730"/>
      <c r="N510" s="730"/>
      <c r="O510" s="730"/>
      <c r="P510" s="730"/>
      <c r="Q510" s="730"/>
      <c r="R510" s="730"/>
      <c r="S510" s="731"/>
    </row>
    <row r="511" spans="2:22" ht="8.4" customHeight="1" x14ac:dyDescent="0.25">
      <c r="B511" s="76"/>
      <c r="C511" s="76"/>
      <c r="D511" s="76"/>
      <c r="E511" s="76"/>
      <c r="F511" s="76"/>
      <c r="G511" s="76"/>
      <c r="H511" s="76"/>
      <c r="I511" s="76"/>
      <c r="J511" s="76"/>
      <c r="K511" s="134"/>
      <c r="L511" s="134"/>
      <c r="R511" s="102"/>
    </row>
    <row r="512" spans="2:22" ht="25.8" customHeight="1" thickBot="1" x14ac:dyDescent="0.3">
      <c r="B512" s="489" t="s">
        <v>1222</v>
      </c>
      <c r="C512" s="489"/>
      <c r="D512" s="489"/>
      <c r="E512" s="489"/>
      <c r="F512" s="489"/>
      <c r="G512" s="489"/>
      <c r="H512" s="489"/>
      <c r="I512" s="489"/>
      <c r="J512" s="489"/>
      <c r="K512" s="489"/>
      <c r="L512" s="489"/>
      <c r="M512" s="489"/>
      <c r="N512" s="489"/>
      <c r="O512" s="489"/>
      <c r="R512" s="102"/>
    </row>
    <row r="513" spans="1:21" ht="17.25" customHeight="1" x14ac:dyDescent="0.25">
      <c r="B513" s="559" t="s">
        <v>158</v>
      </c>
      <c r="C513" s="560"/>
      <c r="D513" s="560"/>
      <c r="E513" s="561"/>
      <c r="F513" s="593" t="s">
        <v>393</v>
      </c>
      <c r="G513" s="559" t="s">
        <v>254</v>
      </c>
      <c r="H513" s="560"/>
      <c r="I513" s="561"/>
      <c r="J513" s="717" t="s">
        <v>159</v>
      </c>
      <c r="K513" s="568" t="s">
        <v>160</v>
      </c>
      <c r="L513" s="559" t="s">
        <v>161</v>
      </c>
      <c r="M513" s="560"/>
      <c r="N513" s="560"/>
      <c r="O513" s="561"/>
      <c r="P513" s="552" t="s">
        <v>1042</v>
      </c>
      <c r="Q513" s="553"/>
      <c r="R513" s="521" t="s">
        <v>163</v>
      </c>
      <c r="S513" s="701"/>
      <c r="T513" s="522"/>
    </row>
    <row r="514" spans="1:21" ht="8.25" customHeight="1" x14ac:dyDescent="0.25">
      <c r="B514" s="562"/>
      <c r="C514" s="563"/>
      <c r="D514" s="563"/>
      <c r="E514" s="564"/>
      <c r="F514" s="594"/>
      <c r="G514" s="714"/>
      <c r="H514" s="715"/>
      <c r="I514" s="716"/>
      <c r="J514" s="716"/>
      <c r="K514" s="714"/>
      <c r="L514" s="562"/>
      <c r="M514" s="563"/>
      <c r="N514" s="563"/>
      <c r="O514" s="564"/>
      <c r="P514" s="697"/>
      <c r="Q514" s="698"/>
      <c r="R514" s="523"/>
      <c r="S514" s="702"/>
      <c r="T514" s="524"/>
    </row>
    <row r="515" spans="1:21" ht="12.75" customHeight="1" x14ac:dyDescent="0.25">
      <c r="B515" s="562"/>
      <c r="C515" s="563"/>
      <c r="D515" s="563"/>
      <c r="E515" s="564"/>
      <c r="F515" s="594"/>
      <c r="G515" s="523" t="s">
        <v>170</v>
      </c>
      <c r="H515" s="702" t="s">
        <v>168</v>
      </c>
      <c r="I515" s="524" t="s">
        <v>169</v>
      </c>
      <c r="J515" s="716"/>
      <c r="K515" s="714"/>
      <c r="L515" s="562"/>
      <c r="M515" s="563"/>
      <c r="N515" s="563"/>
      <c r="O515" s="564"/>
      <c r="P515" s="554"/>
      <c r="Q515" s="555"/>
      <c r="R515" s="523"/>
      <c r="S515" s="702"/>
      <c r="T515" s="524"/>
    </row>
    <row r="516" spans="1:21" ht="12" customHeight="1" thickBot="1" x14ac:dyDescent="0.3">
      <c r="B516" s="562"/>
      <c r="C516" s="563"/>
      <c r="D516" s="563"/>
      <c r="E516" s="564"/>
      <c r="F516" s="594"/>
      <c r="G516" s="523"/>
      <c r="H516" s="702"/>
      <c r="I516" s="524"/>
      <c r="J516" s="716"/>
      <c r="K516" s="714"/>
      <c r="L516" s="565"/>
      <c r="M516" s="566"/>
      <c r="N516" s="566"/>
      <c r="O516" s="567"/>
      <c r="P516" s="699"/>
      <c r="Q516" s="700"/>
      <c r="R516" s="525"/>
      <c r="S516" s="703"/>
      <c r="T516" s="526"/>
    </row>
    <row r="517" spans="1:21" ht="24.6" customHeight="1" x14ac:dyDescent="0.25">
      <c r="B517" s="704" t="s">
        <v>1113</v>
      </c>
      <c r="C517" s="705"/>
      <c r="D517" s="705"/>
      <c r="E517" s="706"/>
      <c r="F517" s="372">
        <v>9</v>
      </c>
      <c r="G517" s="139"/>
      <c r="H517" s="289">
        <v>7</v>
      </c>
      <c r="I517" s="140">
        <v>2</v>
      </c>
      <c r="J517" s="372" t="s">
        <v>1114</v>
      </c>
      <c r="K517" s="483" t="s">
        <v>402</v>
      </c>
      <c r="L517" s="707" t="s">
        <v>1115</v>
      </c>
      <c r="M517" s="708"/>
      <c r="N517" s="708"/>
      <c r="O517" s="709"/>
      <c r="P517" s="710"/>
      <c r="Q517" s="711"/>
      <c r="R517" s="707" t="s">
        <v>1116</v>
      </c>
      <c r="S517" s="712"/>
      <c r="T517" s="713"/>
    </row>
    <row r="518" spans="1:21" ht="17.25" customHeight="1" thickBot="1" x14ac:dyDescent="0.3">
      <c r="B518" s="619"/>
      <c r="C518" s="620"/>
      <c r="D518" s="620"/>
      <c r="E518" s="621"/>
      <c r="F518" s="318"/>
      <c r="G518" s="316"/>
      <c r="H518" s="290"/>
      <c r="I518" s="291"/>
      <c r="J518" s="464"/>
      <c r="K518" s="465"/>
      <c r="L518" s="692"/>
      <c r="M518" s="693"/>
      <c r="N518" s="693"/>
      <c r="O518" s="694"/>
      <c r="P518" s="695"/>
      <c r="Q518" s="696"/>
      <c r="R518" s="692"/>
      <c r="S518" s="693"/>
      <c r="T518" s="694"/>
    </row>
    <row r="519" spans="1:21" ht="10.8" customHeight="1" x14ac:dyDescent="0.25">
      <c r="B519" s="102"/>
      <c r="C519" s="102"/>
      <c r="D519" s="102"/>
      <c r="E519" s="102"/>
      <c r="F519" s="102"/>
      <c r="G519" s="102"/>
      <c r="H519" s="134"/>
      <c r="I519" s="134"/>
      <c r="J519" s="134"/>
      <c r="K519" s="134"/>
      <c r="L519" s="134"/>
      <c r="M519" s="134"/>
      <c r="N519" s="134"/>
      <c r="O519" s="134"/>
      <c r="P519" s="134"/>
      <c r="Q519" s="134"/>
      <c r="R519" s="102"/>
    </row>
    <row r="520" spans="1:21" ht="24" customHeight="1" x14ac:dyDescent="0.25">
      <c r="B520" s="484" t="s">
        <v>798</v>
      </c>
      <c r="C520" s="484"/>
      <c r="D520" s="484"/>
      <c r="E520" s="484"/>
      <c r="F520" s="484"/>
      <c r="G520" s="484"/>
    </row>
    <row r="521" spans="1:21" ht="11.25" customHeight="1" x14ac:dyDescent="0.25">
      <c r="B521" s="214"/>
      <c r="C521" s="214"/>
      <c r="D521" s="214"/>
      <c r="E521" s="214"/>
      <c r="F521" s="214"/>
      <c r="G521" s="214"/>
      <c r="H521" s="214"/>
      <c r="I521" s="214"/>
      <c r="J521" s="214"/>
      <c r="K521" s="214"/>
      <c r="L521" s="214"/>
      <c r="M521" s="214"/>
      <c r="N521" s="214"/>
      <c r="O521" s="214"/>
      <c r="P521" s="214"/>
      <c r="Q521" s="214"/>
      <c r="R521" s="214"/>
    </row>
    <row r="522" spans="1:21" ht="17.25" customHeight="1" thickBot="1" x14ac:dyDescent="0.3">
      <c r="B522" s="689" t="s">
        <v>796</v>
      </c>
      <c r="C522" s="689"/>
      <c r="D522" s="689"/>
      <c r="E522" s="689"/>
      <c r="F522" s="214"/>
      <c r="G522" s="214"/>
      <c r="H522" s="214"/>
      <c r="I522" s="214"/>
      <c r="J522" s="214"/>
      <c r="K522" s="214"/>
      <c r="L522" s="214"/>
      <c r="M522" s="214"/>
      <c r="N522" s="214"/>
      <c r="O522" s="214"/>
      <c r="P522" s="214"/>
      <c r="Q522" s="214"/>
      <c r="R522" s="214"/>
    </row>
    <row r="523" spans="1:21" ht="17.25" customHeight="1" x14ac:dyDescent="0.25">
      <c r="B523" s="634" t="s">
        <v>109</v>
      </c>
      <c r="C523" s="635"/>
      <c r="D523" s="635"/>
      <c r="E523" s="635"/>
      <c r="F523" s="635"/>
      <c r="G523" s="641"/>
      <c r="H523" s="634" t="s">
        <v>110</v>
      </c>
      <c r="I523" s="635"/>
      <c r="J523" s="635"/>
      <c r="K523" s="635"/>
      <c r="L523" s="635"/>
      <c r="M523" s="641"/>
      <c r="N523" s="634" t="s">
        <v>111</v>
      </c>
      <c r="O523" s="635"/>
      <c r="P523" s="635"/>
      <c r="Q523" s="635"/>
      <c r="R523" s="635"/>
      <c r="S523" s="641"/>
      <c r="T523" s="635" t="s">
        <v>984</v>
      </c>
      <c r="U523" s="641"/>
    </row>
    <row r="524" spans="1:21" ht="17.25" customHeight="1" thickBot="1" x14ac:dyDescent="0.3">
      <c r="B524" s="637"/>
      <c r="C524" s="638"/>
      <c r="D524" s="638"/>
      <c r="E524" s="638"/>
      <c r="F524" s="638"/>
      <c r="G524" s="643"/>
      <c r="H524" s="637"/>
      <c r="I524" s="638"/>
      <c r="J524" s="638"/>
      <c r="K524" s="638"/>
      <c r="L524" s="638"/>
      <c r="M524" s="643"/>
      <c r="N524" s="637"/>
      <c r="O524" s="638"/>
      <c r="P524" s="638"/>
      <c r="Q524" s="638"/>
      <c r="R524" s="638"/>
      <c r="S524" s="643"/>
      <c r="T524" s="690"/>
      <c r="U524" s="691"/>
    </row>
    <row r="525" spans="1:21" ht="17.25" customHeight="1" x14ac:dyDescent="0.25">
      <c r="A525" s="441"/>
      <c r="B525" s="680" t="s">
        <v>1117</v>
      </c>
      <c r="C525" s="681"/>
      <c r="D525" s="681"/>
      <c r="E525" s="681"/>
      <c r="F525" s="681"/>
      <c r="G525" s="682"/>
      <c r="H525" s="680" t="s">
        <v>1224</v>
      </c>
      <c r="I525" s="681"/>
      <c r="J525" s="681"/>
      <c r="K525" s="681"/>
      <c r="L525" s="681"/>
      <c r="M525" s="682"/>
      <c r="N525" s="680" t="s">
        <v>1223</v>
      </c>
      <c r="O525" s="681"/>
      <c r="P525" s="681"/>
      <c r="Q525" s="681"/>
      <c r="R525" s="681"/>
      <c r="S525" s="682"/>
      <c r="T525" s="683"/>
      <c r="U525" s="684"/>
    </row>
    <row r="526" spans="1:21" ht="33" customHeight="1" x14ac:dyDescent="0.25">
      <c r="A526" s="441"/>
      <c r="B526" s="673"/>
      <c r="C526" s="674"/>
      <c r="D526" s="674"/>
      <c r="E526" s="674"/>
      <c r="F526" s="674"/>
      <c r="G526" s="675"/>
      <c r="H526" s="673"/>
      <c r="I526" s="674"/>
      <c r="J526" s="674"/>
      <c r="K526" s="674"/>
      <c r="L526" s="674"/>
      <c r="M526" s="675"/>
      <c r="N526" s="673"/>
      <c r="O526" s="674"/>
      <c r="P526" s="674"/>
      <c r="Q526" s="674"/>
      <c r="R526" s="674"/>
      <c r="S526" s="675"/>
      <c r="T526" s="679"/>
      <c r="U526" s="631"/>
    </row>
    <row r="527" spans="1:21" ht="58.8" customHeight="1" x14ac:dyDescent="0.25">
      <c r="A527" s="441"/>
      <c r="B527" s="811" t="s">
        <v>1254</v>
      </c>
      <c r="C527" s="812"/>
      <c r="D527" s="812"/>
      <c r="E527" s="812"/>
      <c r="F527" s="812"/>
      <c r="G527" s="813"/>
      <c r="H527" s="1077" t="s">
        <v>1255</v>
      </c>
      <c r="I527" s="1078"/>
      <c r="J527" s="1078"/>
      <c r="K527" s="1078"/>
      <c r="L527" s="1078"/>
      <c r="M527" s="1079"/>
      <c r="N527" s="811" t="s">
        <v>1257</v>
      </c>
      <c r="O527" s="812"/>
      <c r="P527" s="812"/>
      <c r="Q527" s="812"/>
      <c r="R527" s="812"/>
      <c r="S527" s="813"/>
      <c r="T527" s="165"/>
      <c r="U527" s="166"/>
    </row>
    <row r="528" spans="1:21" ht="17.25" customHeight="1" x14ac:dyDescent="0.25">
      <c r="A528" s="441"/>
      <c r="B528" s="673" t="s">
        <v>1168</v>
      </c>
      <c r="C528" s="674"/>
      <c r="D528" s="674"/>
      <c r="E528" s="674"/>
      <c r="F528" s="674"/>
      <c r="G528" s="675"/>
      <c r="H528" s="676" t="s">
        <v>1169</v>
      </c>
      <c r="I528" s="677"/>
      <c r="J528" s="677"/>
      <c r="K528" s="677"/>
      <c r="L528" s="677"/>
      <c r="M528" s="678"/>
      <c r="N528" s="673" t="s">
        <v>1179</v>
      </c>
      <c r="O528" s="674"/>
      <c r="P528" s="674"/>
      <c r="Q528" s="674"/>
      <c r="R528" s="674"/>
      <c r="S528" s="675"/>
      <c r="T528" s="685" t="s">
        <v>1170</v>
      </c>
      <c r="U528" s="686"/>
    </row>
    <row r="529" spans="1:21" ht="10.199999999999999" customHeight="1" x14ac:dyDescent="0.25">
      <c r="A529" s="441"/>
      <c r="B529" s="673"/>
      <c r="C529" s="674"/>
      <c r="D529" s="674"/>
      <c r="E529" s="674"/>
      <c r="F529" s="674"/>
      <c r="G529" s="675"/>
      <c r="H529" s="676"/>
      <c r="I529" s="677"/>
      <c r="J529" s="677"/>
      <c r="K529" s="677"/>
      <c r="L529" s="677"/>
      <c r="M529" s="678"/>
      <c r="N529" s="673"/>
      <c r="O529" s="674"/>
      <c r="P529" s="674"/>
      <c r="Q529" s="674"/>
      <c r="R529" s="674"/>
      <c r="S529" s="675"/>
      <c r="T529" s="687"/>
      <c r="U529" s="688"/>
    </row>
    <row r="530" spans="1:21" ht="31.8" customHeight="1" x14ac:dyDescent="0.25">
      <c r="A530" s="441"/>
      <c r="B530" s="811" t="s">
        <v>1256</v>
      </c>
      <c r="C530" s="812"/>
      <c r="D530" s="812"/>
      <c r="E530" s="812"/>
      <c r="F530" s="812"/>
      <c r="G530" s="813"/>
      <c r="H530" s="1077" t="s">
        <v>1289</v>
      </c>
      <c r="I530" s="1078"/>
      <c r="J530" s="1078"/>
      <c r="K530" s="1078"/>
      <c r="L530" s="1078"/>
      <c r="M530" s="1079"/>
      <c r="N530" s="811" t="s">
        <v>1285</v>
      </c>
      <c r="O530" s="812"/>
      <c r="P530" s="812"/>
      <c r="Q530" s="812"/>
      <c r="R530" s="812"/>
      <c r="S530" s="813"/>
      <c r="T530" s="167"/>
      <c r="U530" s="158"/>
    </row>
    <row r="531" spans="1:21" ht="17.25" customHeight="1" x14ac:dyDescent="0.25">
      <c r="A531" s="441"/>
      <c r="B531" s="673" t="s">
        <v>1286</v>
      </c>
      <c r="C531" s="674"/>
      <c r="D531" s="674"/>
      <c r="E531" s="674"/>
      <c r="F531" s="674"/>
      <c r="G531" s="675"/>
      <c r="H531" s="676" t="s">
        <v>1288</v>
      </c>
      <c r="I531" s="677"/>
      <c r="J531" s="677"/>
      <c r="K531" s="677"/>
      <c r="L531" s="677"/>
      <c r="M531" s="678"/>
      <c r="N531" s="673" t="s">
        <v>1287</v>
      </c>
      <c r="O531" s="674"/>
      <c r="P531" s="674"/>
      <c r="Q531" s="674"/>
      <c r="R531" s="674"/>
      <c r="S531" s="675"/>
      <c r="T531" s="679"/>
      <c r="U531" s="631"/>
    </row>
    <row r="532" spans="1:21" ht="34.799999999999997" customHeight="1" x14ac:dyDescent="0.25">
      <c r="A532" s="441"/>
      <c r="B532" s="673"/>
      <c r="C532" s="674"/>
      <c r="D532" s="674"/>
      <c r="E532" s="674"/>
      <c r="F532" s="674"/>
      <c r="G532" s="675"/>
      <c r="H532" s="676"/>
      <c r="I532" s="677"/>
      <c r="J532" s="677"/>
      <c r="K532" s="677"/>
      <c r="L532" s="677"/>
      <c r="M532" s="678"/>
      <c r="N532" s="673"/>
      <c r="O532" s="674"/>
      <c r="P532" s="674"/>
      <c r="Q532" s="674"/>
      <c r="R532" s="674"/>
      <c r="S532" s="675"/>
      <c r="T532" s="679"/>
      <c r="U532" s="631"/>
    </row>
    <row r="533" spans="1:21" ht="17.25" customHeight="1" x14ac:dyDescent="0.25">
      <c r="A533" s="441"/>
      <c r="B533" s="673" t="s">
        <v>1290</v>
      </c>
      <c r="C533" s="674"/>
      <c r="D533" s="674"/>
      <c r="E533" s="674"/>
      <c r="F533" s="674"/>
      <c r="G533" s="675"/>
      <c r="H533" s="676" t="s">
        <v>1291</v>
      </c>
      <c r="I533" s="677"/>
      <c r="J533" s="677"/>
      <c r="K533" s="677"/>
      <c r="L533" s="677"/>
      <c r="M533" s="678"/>
      <c r="N533" s="673" t="s">
        <v>1292</v>
      </c>
      <c r="O533" s="674"/>
      <c r="P533" s="674"/>
      <c r="Q533" s="674"/>
      <c r="R533" s="674"/>
      <c r="S533" s="675"/>
      <c r="T533" s="679"/>
      <c r="U533" s="631"/>
    </row>
    <row r="534" spans="1:21" ht="53.4" customHeight="1" x14ac:dyDescent="0.25">
      <c r="A534" s="441"/>
      <c r="B534" s="673"/>
      <c r="C534" s="674"/>
      <c r="D534" s="674"/>
      <c r="E534" s="674"/>
      <c r="F534" s="674"/>
      <c r="G534" s="675"/>
      <c r="H534" s="676"/>
      <c r="I534" s="677"/>
      <c r="J534" s="677"/>
      <c r="K534" s="677"/>
      <c r="L534" s="677"/>
      <c r="M534" s="678"/>
      <c r="N534" s="673"/>
      <c r="O534" s="674"/>
      <c r="P534" s="674"/>
      <c r="Q534" s="674"/>
      <c r="R534" s="674"/>
      <c r="S534" s="675"/>
      <c r="T534" s="679"/>
      <c r="U534" s="631"/>
    </row>
    <row r="535" spans="1:21" ht="17.25" customHeight="1" x14ac:dyDescent="0.25">
      <c r="B535" s="616" t="s">
        <v>1118</v>
      </c>
      <c r="C535" s="617"/>
      <c r="D535" s="617"/>
      <c r="E535" s="617"/>
      <c r="F535" s="617"/>
      <c r="G535" s="618"/>
      <c r="H535" s="622" t="s">
        <v>1293</v>
      </c>
      <c r="I535" s="623"/>
      <c r="J535" s="623"/>
      <c r="K535" s="623"/>
      <c r="L535" s="623"/>
      <c r="M535" s="624"/>
      <c r="N535" s="628" t="s">
        <v>1294</v>
      </c>
      <c r="O535" s="629"/>
      <c r="P535" s="629"/>
      <c r="Q535" s="629"/>
      <c r="R535" s="629"/>
      <c r="S535" s="629"/>
      <c r="T535" s="630"/>
      <c r="U535" s="631"/>
    </row>
    <row r="536" spans="1:21" ht="30" customHeight="1" x14ac:dyDescent="0.25">
      <c r="B536" s="616"/>
      <c r="C536" s="617"/>
      <c r="D536" s="617"/>
      <c r="E536" s="617"/>
      <c r="F536" s="617"/>
      <c r="G536" s="618"/>
      <c r="H536" s="650"/>
      <c r="I536" s="651"/>
      <c r="J536" s="651"/>
      <c r="K536" s="651"/>
      <c r="L536" s="651"/>
      <c r="M536" s="652"/>
      <c r="N536" s="669"/>
      <c r="O536" s="670"/>
      <c r="P536" s="670"/>
      <c r="Q536" s="670"/>
      <c r="R536" s="670"/>
      <c r="S536" s="670"/>
      <c r="T536" s="630"/>
      <c r="U536" s="631"/>
    </row>
    <row r="537" spans="1:21" ht="17.25" customHeight="1" x14ac:dyDescent="0.25">
      <c r="B537" s="616" t="s">
        <v>1173</v>
      </c>
      <c r="C537" s="617"/>
      <c r="D537" s="617"/>
      <c r="E537" s="617"/>
      <c r="F537" s="617"/>
      <c r="G537" s="618"/>
      <c r="H537" s="622" t="s">
        <v>1295</v>
      </c>
      <c r="I537" s="623"/>
      <c r="J537" s="623"/>
      <c r="K537" s="623"/>
      <c r="L537" s="623"/>
      <c r="M537" s="624"/>
      <c r="N537" s="628" t="s">
        <v>1174</v>
      </c>
      <c r="O537" s="629"/>
      <c r="P537" s="629"/>
      <c r="Q537" s="629"/>
      <c r="R537" s="629"/>
      <c r="S537" s="629"/>
      <c r="T537" s="630"/>
      <c r="U537" s="631"/>
    </row>
    <row r="538" spans="1:21" ht="19.2" customHeight="1" x14ac:dyDescent="0.25">
      <c r="B538" s="616"/>
      <c r="C538" s="617"/>
      <c r="D538" s="617"/>
      <c r="E538" s="617"/>
      <c r="F538" s="617"/>
      <c r="G538" s="618"/>
      <c r="H538" s="650"/>
      <c r="I538" s="651"/>
      <c r="J538" s="651"/>
      <c r="K538" s="651"/>
      <c r="L538" s="651"/>
      <c r="M538" s="652"/>
      <c r="N538" s="669"/>
      <c r="O538" s="670"/>
      <c r="P538" s="670"/>
      <c r="Q538" s="670"/>
      <c r="R538" s="670"/>
      <c r="S538" s="670"/>
      <c r="T538" s="630"/>
      <c r="U538" s="631"/>
    </row>
    <row r="539" spans="1:21" ht="23.25" customHeight="1" x14ac:dyDescent="0.25">
      <c r="B539" s="628" t="s">
        <v>1310</v>
      </c>
      <c r="C539" s="629"/>
      <c r="D539" s="629"/>
      <c r="E539" s="629"/>
      <c r="F539" s="629"/>
      <c r="G539" s="671"/>
      <c r="H539" s="622" t="s">
        <v>1311</v>
      </c>
      <c r="I539" s="623"/>
      <c r="J539" s="623"/>
      <c r="K539" s="623"/>
      <c r="L539" s="623"/>
      <c r="M539" s="624"/>
      <c r="N539" s="628" t="s">
        <v>1333</v>
      </c>
      <c r="O539" s="629"/>
      <c r="P539" s="629"/>
      <c r="Q539" s="629"/>
      <c r="R539" s="629"/>
      <c r="S539" s="671"/>
      <c r="T539" s="653"/>
      <c r="U539" s="654"/>
    </row>
    <row r="540" spans="1:21" ht="4.95" customHeight="1" x14ac:dyDescent="0.25">
      <c r="B540" s="669"/>
      <c r="C540" s="670"/>
      <c r="D540" s="670"/>
      <c r="E540" s="670"/>
      <c r="F540" s="670"/>
      <c r="G540" s="672"/>
      <c r="H540" s="650"/>
      <c r="I540" s="651"/>
      <c r="J540" s="651"/>
      <c r="K540" s="651"/>
      <c r="L540" s="651"/>
      <c r="M540" s="652"/>
      <c r="N540" s="669"/>
      <c r="O540" s="670"/>
      <c r="P540" s="670"/>
      <c r="Q540" s="670"/>
      <c r="R540" s="670"/>
      <c r="S540" s="672"/>
      <c r="T540" s="655"/>
      <c r="U540" s="656"/>
    </row>
    <row r="541" spans="1:21" ht="21" customHeight="1" x14ac:dyDescent="0.25">
      <c r="B541" s="628" t="s">
        <v>1296</v>
      </c>
      <c r="C541" s="629"/>
      <c r="D541" s="629"/>
      <c r="E541" s="629"/>
      <c r="F541" s="629"/>
      <c r="G541" s="671"/>
      <c r="H541" s="622" t="s">
        <v>1297</v>
      </c>
      <c r="I541" s="623"/>
      <c r="J541" s="623"/>
      <c r="K541" s="623"/>
      <c r="L541" s="623"/>
      <c r="M541" s="624"/>
      <c r="N541" s="628" t="s">
        <v>1298</v>
      </c>
      <c r="O541" s="629"/>
      <c r="P541" s="629"/>
      <c r="Q541" s="629"/>
      <c r="R541" s="629"/>
      <c r="S541" s="671"/>
      <c r="T541" s="653"/>
      <c r="U541" s="654"/>
    </row>
    <row r="542" spans="1:21" ht="9.6" hidden="1" customHeight="1" x14ac:dyDescent="0.25">
      <c r="B542" s="669"/>
      <c r="C542" s="670"/>
      <c r="D542" s="670"/>
      <c r="E542" s="670"/>
      <c r="F542" s="670"/>
      <c r="G542" s="672"/>
      <c r="H542" s="650"/>
      <c r="I542" s="651"/>
      <c r="J542" s="651"/>
      <c r="K542" s="651"/>
      <c r="L542" s="651"/>
      <c r="M542" s="652"/>
      <c r="N542" s="669"/>
      <c r="O542" s="670"/>
      <c r="P542" s="670"/>
      <c r="Q542" s="670"/>
      <c r="R542" s="670"/>
      <c r="S542" s="672"/>
      <c r="T542" s="655"/>
      <c r="U542" s="656"/>
    </row>
    <row r="543" spans="1:21" ht="23.25" customHeight="1" x14ac:dyDescent="0.25">
      <c r="B543" s="628" t="s">
        <v>1176</v>
      </c>
      <c r="C543" s="629"/>
      <c r="D543" s="629"/>
      <c r="E543" s="629"/>
      <c r="F543" s="629"/>
      <c r="G543" s="671"/>
      <c r="H543" s="622" t="s">
        <v>1312</v>
      </c>
      <c r="I543" s="623"/>
      <c r="J543" s="623"/>
      <c r="K543" s="623"/>
      <c r="L543" s="623"/>
      <c r="M543" s="624"/>
      <c r="N543" s="628" t="s">
        <v>1313</v>
      </c>
      <c r="O543" s="629"/>
      <c r="P543" s="629"/>
      <c r="Q543" s="629"/>
      <c r="R543" s="629"/>
      <c r="S543" s="671"/>
      <c r="T543" s="653"/>
      <c r="U543" s="654"/>
    </row>
    <row r="544" spans="1:21" ht="6" customHeight="1" x14ac:dyDescent="0.25">
      <c r="B544" s="669"/>
      <c r="C544" s="670"/>
      <c r="D544" s="670"/>
      <c r="E544" s="670"/>
      <c r="F544" s="670"/>
      <c r="G544" s="672"/>
      <c r="H544" s="650"/>
      <c r="I544" s="651"/>
      <c r="J544" s="651"/>
      <c r="K544" s="651"/>
      <c r="L544" s="651"/>
      <c r="M544" s="652"/>
      <c r="N544" s="669"/>
      <c r="O544" s="670"/>
      <c r="P544" s="670"/>
      <c r="Q544" s="670"/>
      <c r="R544" s="670"/>
      <c r="S544" s="672"/>
      <c r="T544" s="655"/>
      <c r="U544" s="656"/>
    </row>
    <row r="545" spans="2:26" ht="23.25" customHeight="1" x14ac:dyDescent="0.25">
      <c r="B545" s="622" t="s">
        <v>1177</v>
      </c>
      <c r="C545" s="623"/>
      <c r="D545" s="623"/>
      <c r="E545" s="623"/>
      <c r="F545" s="623"/>
      <c r="G545" s="624"/>
      <c r="H545" s="622" t="s">
        <v>1299</v>
      </c>
      <c r="I545" s="623"/>
      <c r="J545" s="623"/>
      <c r="K545" s="623"/>
      <c r="L545" s="623"/>
      <c r="M545" s="624"/>
      <c r="N545" s="622" t="s">
        <v>1300</v>
      </c>
      <c r="O545" s="623"/>
      <c r="P545" s="623"/>
      <c r="Q545" s="623"/>
      <c r="R545" s="623"/>
      <c r="S545" s="624"/>
      <c r="T545" s="653"/>
      <c r="U545" s="654"/>
    </row>
    <row r="546" spans="2:26" ht="4.2" customHeight="1" x14ac:dyDescent="0.25">
      <c r="B546" s="650"/>
      <c r="C546" s="651"/>
      <c r="D546" s="651"/>
      <c r="E546" s="651"/>
      <c r="F546" s="651"/>
      <c r="G546" s="652"/>
      <c r="H546" s="650"/>
      <c r="I546" s="651"/>
      <c r="J546" s="651"/>
      <c r="K546" s="651"/>
      <c r="L546" s="651"/>
      <c r="M546" s="652"/>
      <c r="N546" s="650"/>
      <c r="O546" s="651"/>
      <c r="P546" s="651"/>
      <c r="Q546" s="651"/>
      <c r="R546" s="651"/>
      <c r="S546" s="652"/>
      <c r="T546" s="655"/>
      <c r="U546" s="656"/>
    </row>
    <row r="547" spans="2:26" ht="25.95" customHeight="1" x14ac:dyDescent="0.25">
      <c r="B547" s="628" t="s">
        <v>1301</v>
      </c>
      <c r="C547" s="629"/>
      <c r="D547" s="629"/>
      <c r="E547" s="629"/>
      <c r="F547" s="629"/>
      <c r="G547" s="671"/>
      <c r="H547" s="622" t="s">
        <v>1302</v>
      </c>
      <c r="I547" s="623"/>
      <c r="J547" s="623"/>
      <c r="K547" s="623"/>
      <c r="L547" s="623"/>
      <c r="M547" s="624"/>
      <c r="N547" s="628" t="s">
        <v>1303</v>
      </c>
      <c r="O547" s="629"/>
      <c r="P547" s="629"/>
      <c r="Q547" s="629"/>
      <c r="R547" s="629"/>
      <c r="S547" s="671"/>
      <c r="T547" s="653"/>
      <c r="U547" s="654"/>
    </row>
    <row r="548" spans="2:26" ht="1.2" customHeight="1" x14ac:dyDescent="0.25">
      <c r="B548" s="669"/>
      <c r="C548" s="670"/>
      <c r="D548" s="670"/>
      <c r="E548" s="670"/>
      <c r="F548" s="670"/>
      <c r="G548" s="672"/>
      <c r="H548" s="650"/>
      <c r="I548" s="651"/>
      <c r="J548" s="651"/>
      <c r="K548" s="651"/>
      <c r="L548" s="651"/>
      <c r="M548" s="652"/>
      <c r="N548" s="669"/>
      <c r="O548" s="670"/>
      <c r="P548" s="670"/>
      <c r="Q548" s="670"/>
      <c r="R548" s="670"/>
      <c r="S548" s="672"/>
      <c r="T548" s="655"/>
      <c r="U548" s="656"/>
    </row>
    <row r="549" spans="2:26" ht="14.25" customHeight="1" x14ac:dyDescent="0.25">
      <c r="B549" s="628" t="s">
        <v>1180</v>
      </c>
      <c r="C549" s="629"/>
      <c r="D549" s="629"/>
      <c r="E549" s="629"/>
      <c r="F549" s="629"/>
      <c r="G549" s="671"/>
      <c r="H549" s="622" t="s">
        <v>1304</v>
      </c>
      <c r="I549" s="623"/>
      <c r="J549" s="623"/>
      <c r="K549" s="623"/>
      <c r="L549" s="623"/>
      <c r="M549" s="624"/>
      <c r="N549" s="628" t="s">
        <v>1305</v>
      </c>
      <c r="O549" s="629"/>
      <c r="P549" s="629"/>
      <c r="Q549" s="629"/>
      <c r="R549" s="629"/>
      <c r="S549" s="671"/>
      <c r="T549" s="653"/>
      <c r="U549" s="654"/>
    </row>
    <row r="550" spans="2:26" ht="24" customHeight="1" x14ac:dyDescent="0.25">
      <c r="B550" s="669"/>
      <c r="C550" s="670"/>
      <c r="D550" s="670"/>
      <c r="E550" s="670"/>
      <c r="F550" s="670"/>
      <c r="G550" s="672"/>
      <c r="H550" s="650"/>
      <c r="I550" s="651"/>
      <c r="J550" s="651"/>
      <c r="K550" s="651"/>
      <c r="L550" s="651"/>
      <c r="M550" s="652"/>
      <c r="N550" s="669"/>
      <c r="O550" s="670"/>
      <c r="P550" s="670"/>
      <c r="Q550" s="670"/>
      <c r="R550" s="670"/>
      <c r="S550" s="672"/>
      <c r="T550" s="655"/>
      <c r="U550" s="656"/>
    </row>
    <row r="551" spans="2:26" ht="15" customHeight="1" x14ac:dyDescent="0.25">
      <c r="B551" s="622" t="s">
        <v>1178</v>
      </c>
      <c r="C551" s="623"/>
      <c r="D551" s="623"/>
      <c r="E551" s="623"/>
      <c r="F551" s="623"/>
      <c r="G551" s="624"/>
      <c r="H551" s="622" t="s">
        <v>1306</v>
      </c>
      <c r="I551" s="623"/>
      <c r="J551" s="623"/>
      <c r="K551" s="623"/>
      <c r="L551" s="623"/>
      <c r="M551" s="624"/>
      <c r="N551" s="622" t="s">
        <v>1307</v>
      </c>
      <c r="O551" s="623"/>
      <c r="P551" s="623"/>
      <c r="Q551" s="623"/>
      <c r="R551" s="623"/>
      <c r="S551" s="624"/>
      <c r="T551" s="653"/>
      <c r="U551" s="654"/>
    </row>
    <row r="552" spans="2:26" ht="10.5" customHeight="1" x14ac:dyDescent="0.25">
      <c r="B552" s="650"/>
      <c r="C552" s="651"/>
      <c r="D552" s="651"/>
      <c r="E552" s="651"/>
      <c r="F552" s="651"/>
      <c r="G552" s="652"/>
      <c r="H552" s="650"/>
      <c r="I552" s="651"/>
      <c r="J552" s="651"/>
      <c r="K552" s="651"/>
      <c r="L552" s="651"/>
      <c r="M552" s="652"/>
      <c r="N552" s="650"/>
      <c r="O552" s="651"/>
      <c r="P552" s="651"/>
      <c r="Q552" s="651"/>
      <c r="R552" s="651"/>
      <c r="S552" s="652"/>
      <c r="T552" s="655"/>
      <c r="U552" s="656"/>
    </row>
    <row r="553" spans="2:26" ht="17.25" customHeight="1" x14ac:dyDescent="0.25">
      <c r="B553" s="616" t="s">
        <v>1175</v>
      </c>
      <c r="C553" s="617"/>
      <c r="D553" s="617"/>
      <c r="E553" s="617"/>
      <c r="F553" s="617"/>
      <c r="G553" s="618"/>
      <c r="H553" s="622" t="s">
        <v>1308</v>
      </c>
      <c r="I553" s="623"/>
      <c r="J553" s="623"/>
      <c r="K553" s="623"/>
      <c r="L553" s="623"/>
      <c r="M553" s="624"/>
      <c r="N553" s="628" t="s">
        <v>1309</v>
      </c>
      <c r="O553" s="629"/>
      <c r="P553" s="629"/>
      <c r="Q553" s="629"/>
      <c r="R553" s="629"/>
      <c r="S553" s="629"/>
      <c r="T553" s="630"/>
      <c r="U553" s="631"/>
    </row>
    <row r="554" spans="2:26" ht="22.8" customHeight="1" thickBot="1" x14ac:dyDescent="0.3">
      <c r="B554" s="619"/>
      <c r="C554" s="620"/>
      <c r="D554" s="620"/>
      <c r="E554" s="620"/>
      <c r="F554" s="620"/>
      <c r="G554" s="621"/>
      <c r="H554" s="625"/>
      <c r="I554" s="626"/>
      <c r="J554" s="626"/>
      <c r="K554" s="626"/>
      <c r="L554" s="626"/>
      <c r="M554" s="627"/>
      <c r="N554" s="501"/>
      <c r="O554" s="502"/>
      <c r="P554" s="502"/>
      <c r="Q554" s="502"/>
      <c r="R554" s="502"/>
      <c r="S554" s="502"/>
      <c r="T554" s="632"/>
      <c r="U554" s="633"/>
    </row>
    <row r="555" spans="2:26" ht="10.199999999999999" customHeight="1" x14ac:dyDescent="0.25">
      <c r="B555" s="168"/>
      <c r="C555" s="168"/>
      <c r="D555" s="168"/>
      <c r="E555" s="168"/>
      <c r="F555" s="168"/>
      <c r="G555" s="168"/>
      <c r="H555" s="168"/>
      <c r="I555" s="168"/>
      <c r="J555" s="168"/>
      <c r="K555" s="168"/>
      <c r="L555" s="168"/>
      <c r="M555" s="168"/>
      <c r="N555" s="168"/>
      <c r="O555" s="168"/>
      <c r="P555" s="168"/>
      <c r="Q555" s="168"/>
      <c r="R555" s="168"/>
    </row>
    <row r="556" spans="2:26" ht="17.25" customHeight="1" thickBot="1" x14ac:dyDescent="0.3">
      <c r="B556" s="490" t="s">
        <v>799</v>
      </c>
      <c r="C556" s="490"/>
      <c r="D556" s="490"/>
      <c r="E556" s="490"/>
      <c r="F556" s="490"/>
      <c r="G556" s="490"/>
      <c r="H556" s="490"/>
      <c r="I556" s="490"/>
      <c r="J556" s="490"/>
      <c r="K556" s="168"/>
      <c r="L556" s="168"/>
      <c r="M556" s="168"/>
      <c r="N556" s="168"/>
      <c r="O556" s="168"/>
      <c r="P556" s="168"/>
      <c r="Q556" s="168"/>
      <c r="R556" s="168"/>
    </row>
    <row r="557" spans="2:26" ht="24.75" customHeight="1" thickBot="1" x14ac:dyDescent="0.3">
      <c r="B557" s="168"/>
      <c r="C557" s="168"/>
      <c r="D557" s="168"/>
      <c r="E557" s="168"/>
      <c r="F557" s="168"/>
      <c r="G557" s="168"/>
      <c r="H557" s="168"/>
      <c r="I557" s="168"/>
      <c r="J557" s="168"/>
      <c r="K557" s="634" t="s">
        <v>115</v>
      </c>
      <c r="L557" s="635"/>
      <c r="M557" s="635"/>
      <c r="N557" s="635"/>
      <c r="O557" s="636"/>
      <c r="P557" s="640" t="s">
        <v>116</v>
      </c>
      <c r="Q557" s="635"/>
      <c r="R557" s="635"/>
      <c r="S557" s="635"/>
      <c r="T557" s="641"/>
    </row>
    <row r="558" spans="2:26" ht="17.25" customHeight="1" thickBot="1" x14ac:dyDescent="0.3">
      <c r="B558" s="644" t="s">
        <v>396</v>
      </c>
      <c r="C558" s="645"/>
      <c r="D558" s="646"/>
      <c r="E558" s="647" t="s">
        <v>377</v>
      </c>
      <c r="F558" s="648"/>
      <c r="G558" s="648"/>
      <c r="H558" s="648"/>
      <c r="I558" s="649"/>
      <c r="J558" s="168"/>
      <c r="K558" s="637"/>
      <c r="L558" s="638"/>
      <c r="M558" s="638"/>
      <c r="N558" s="638"/>
      <c r="O558" s="639"/>
      <c r="P558" s="642"/>
      <c r="Q558" s="638"/>
      <c r="R558" s="638"/>
      <c r="S558" s="638"/>
      <c r="T558" s="643"/>
    </row>
    <row r="559" spans="2:26" ht="79.8" customHeight="1" x14ac:dyDescent="0.25">
      <c r="B559" s="657" t="s">
        <v>801</v>
      </c>
      <c r="C559" s="658"/>
      <c r="D559" s="659"/>
      <c r="E559" s="580" t="s">
        <v>1314</v>
      </c>
      <c r="F559" s="581"/>
      <c r="G559" s="581"/>
      <c r="H559" s="581"/>
      <c r="I559" s="582"/>
      <c r="J559" s="168"/>
      <c r="K559" s="660"/>
      <c r="L559" s="661"/>
      <c r="M559" s="661"/>
      <c r="N559" s="661"/>
      <c r="O559" s="662"/>
      <c r="P559" s="492" t="s">
        <v>1339</v>
      </c>
      <c r="Q559" s="493"/>
      <c r="R559" s="493"/>
      <c r="S559" s="493"/>
      <c r="T559" s="494"/>
      <c r="V559" s="169"/>
      <c r="W559" s="169"/>
      <c r="X559" s="169"/>
      <c r="Y559" s="169"/>
      <c r="Z559" s="169"/>
    </row>
    <row r="560" spans="2:26" ht="25.2" customHeight="1" x14ac:dyDescent="0.25">
      <c r="B560" s="577" t="s">
        <v>397</v>
      </c>
      <c r="C560" s="578"/>
      <c r="D560" s="579"/>
      <c r="E560" s="580" t="s">
        <v>377</v>
      </c>
      <c r="F560" s="581"/>
      <c r="G560" s="581"/>
      <c r="H560" s="581"/>
      <c r="I560" s="582"/>
      <c r="J560" s="168"/>
      <c r="K560" s="663"/>
      <c r="L560" s="664"/>
      <c r="M560" s="664"/>
      <c r="N560" s="664"/>
      <c r="O560" s="665"/>
      <c r="P560" s="583" t="s">
        <v>1378</v>
      </c>
      <c r="Q560" s="487"/>
      <c r="R560" s="487"/>
      <c r="S560" s="487"/>
      <c r="T560" s="488"/>
    </row>
    <row r="561" spans="2:20" ht="17.25" customHeight="1" x14ac:dyDescent="0.25">
      <c r="B561" s="577" t="s">
        <v>802</v>
      </c>
      <c r="C561" s="578"/>
      <c r="D561" s="579"/>
      <c r="E561" s="580" t="s">
        <v>377</v>
      </c>
      <c r="F561" s="581"/>
      <c r="G561" s="581"/>
      <c r="H561" s="581"/>
      <c r="I561" s="582"/>
      <c r="J561" s="168"/>
      <c r="K561" s="663"/>
      <c r="L561" s="664"/>
      <c r="M561" s="664"/>
      <c r="N561" s="664"/>
      <c r="O561" s="665"/>
      <c r="P561" s="583" t="s">
        <v>1340</v>
      </c>
      <c r="Q561" s="487"/>
      <c r="R561" s="487"/>
      <c r="S561" s="487"/>
      <c r="T561" s="488"/>
    </row>
    <row r="562" spans="2:20" ht="27" customHeight="1" x14ac:dyDescent="0.25">
      <c r="B562" s="577" t="s">
        <v>751</v>
      </c>
      <c r="C562" s="578"/>
      <c r="D562" s="579"/>
      <c r="E562" s="580" t="s">
        <v>1119</v>
      </c>
      <c r="F562" s="581"/>
      <c r="G562" s="581"/>
      <c r="H562" s="581"/>
      <c r="I562" s="582"/>
      <c r="J562" s="168"/>
      <c r="K562" s="663"/>
      <c r="L562" s="664"/>
      <c r="M562" s="664"/>
      <c r="N562" s="664"/>
      <c r="O562" s="665"/>
      <c r="P562" s="583" t="s">
        <v>1343</v>
      </c>
      <c r="Q562" s="487"/>
      <c r="R562" s="487"/>
      <c r="S562" s="487"/>
      <c r="T562" s="488"/>
    </row>
    <row r="563" spans="2:20" ht="17.25" customHeight="1" x14ac:dyDescent="0.25">
      <c r="B563" s="577" t="s">
        <v>398</v>
      </c>
      <c r="C563" s="578"/>
      <c r="D563" s="579"/>
      <c r="E563" s="580" t="s">
        <v>1120</v>
      </c>
      <c r="F563" s="581"/>
      <c r="G563" s="581"/>
      <c r="H563" s="581"/>
      <c r="I563" s="582"/>
      <c r="J563" s="168"/>
      <c r="K563" s="663"/>
      <c r="L563" s="664"/>
      <c r="M563" s="664"/>
      <c r="N563" s="664"/>
      <c r="O563" s="665"/>
      <c r="P563" s="583" t="s">
        <v>1341</v>
      </c>
      <c r="Q563" s="487"/>
      <c r="R563" s="487"/>
      <c r="S563" s="487"/>
      <c r="T563" s="488"/>
    </row>
    <row r="564" spans="2:20" ht="22.8" customHeight="1" x14ac:dyDescent="0.25">
      <c r="B564" s="577" t="s">
        <v>399</v>
      </c>
      <c r="C564" s="578"/>
      <c r="D564" s="579"/>
      <c r="E564" s="580" t="s">
        <v>1338</v>
      </c>
      <c r="F564" s="581"/>
      <c r="G564" s="581"/>
      <c r="H564" s="581"/>
      <c r="I564" s="582"/>
      <c r="J564" s="168"/>
      <c r="K564" s="663"/>
      <c r="L564" s="664"/>
      <c r="M564" s="664"/>
      <c r="N564" s="664"/>
      <c r="O564" s="665"/>
      <c r="P564" s="583" t="s">
        <v>1342</v>
      </c>
      <c r="Q564" s="487"/>
      <c r="R564" s="487"/>
      <c r="S564" s="487"/>
      <c r="T564" s="488"/>
    </row>
    <row r="565" spans="2:20" ht="24.6" customHeight="1" thickBot="1" x14ac:dyDescent="0.3">
      <c r="B565" s="584" t="s">
        <v>400</v>
      </c>
      <c r="C565" s="585"/>
      <c r="D565" s="586"/>
      <c r="E565" s="587">
        <v>0.58050000000000002</v>
      </c>
      <c r="F565" s="588"/>
      <c r="G565" s="588"/>
      <c r="H565" s="588"/>
      <c r="I565" s="589"/>
      <c r="J565" s="168"/>
      <c r="K565" s="666"/>
      <c r="L565" s="667"/>
      <c r="M565" s="667"/>
      <c r="N565" s="667"/>
      <c r="O565" s="668"/>
      <c r="P565" s="590"/>
      <c r="Q565" s="591"/>
      <c r="R565" s="591"/>
      <c r="S565" s="591"/>
      <c r="T565" s="592"/>
    </row>
    <row r="566" spans="2:20" ht="11.4" customHeight="1" x14ac:dyDescent="0.25">
      <c r="B566" s="102"/>
      <c r="C566" s="102"/>
      <c r="D566" s="102"/>
      <c r="E566" s="102"/>
      <c r="F566" s="102"/>
      <c r="G566" s="102"/>
      <c r="H566" s="134"/>
      <c r="I566" s="134"/>
      <c r="J566" s="134"/>
      <c r="K566" s="134"/>
      <c r="L566" s="134"/>
      <c r="M566" s="134"/>
      <c r="N566" s="134"/>
      <c r="O566" s="134"/>
      <c r="P566" s="134"/>
      <c r="Q566" s="134"/>
      <c r="R566" s="102"/>
    </row>
    <row r="567" spans="2:20" ht="24" customHeight="1" x14ac:dyDescent="0.25">
      <c r="B567" s="542" t="s">
        <v>1385</v>
      </c>
      <c r="C567" s="542"/>
      <c r="D567" s="542"/>
      <c r="E567" s="542"/>
      <c r="F567" s="542"/>
      <c r="G567" s="542"/>
      <c r="H567" s="542"/>
      <c r="I567" s="542"/>
      <c r="J567" s="542"/>
      <c r="K567" s="542"/>
      <c r="L567" s="542"/>
      <c r="M567" s="542"/>
      <c r="N567" s="542"/>
      <c r="O567" s="542"/>
      <c r="P567" s="542"/>
      <c r="Q567" s="542"/>
      <c r="R567" s="542"/>
      <c r="S567" s="542"/>
    </row>
    <row r="568" spans="2:20" ht="13.8" customHeight="1" x14ac:dyDescent="0.25">
      <c r="B568" s="542"/>
      <c r="C568" s="542"/>
      <c r="D568" s="542"/>
      <c r="E568" s="542"/>
      <c r="F568" s="542"/>
      <c r="G568" s="542"/>
      <c r="H568" s="542"/>
      <c r="I568" s="542"/>
      <c r="J568" s="542"/>
      <c r="K568" s="542"/>
      <c r="L568" s="542"/>
      <c r="M568" s="542"/>
      <c r="N568" s="542"/>
      <c r="O568" s="542"/>
      <c r="P568" s="542"/>
      <c r="Q568" s="542"/>
      <c r="R568" s="542"/>
      <c r="S568" s="542"/>
    </row>
    <row r="569" spans="2:20" ht="21" customHeight="1" thickBot="1" x14ac:dyDescent="0.3"/>
    <row r="570" spans="2:20" ht="27" customHeight="1" x14ac:dyDescent="0.25">
      <c r="B570" s="512" t="s">
        <v>261</v>
      </c>
      <c r="C570" s="552" t="s">
        <v>117</v>
      </c>
      <c r="D570" s="553"/>
      <c r="E570" s="521" t="s">
        <v>262</v>
      </c>
      <c r="F570" s="522"/>
      <c r="G570" s="559" t="s">
        <v>118</v>
      </c>
      <c r="H570" s="560"/>
      <c r="I570" s="561"/>
      <c r="J570" s="568" t="s">
        <v>119</v>
      </c>
      <c r="K570" s="569"/>
      <c r="L570" s="569"/>
      <c r="M570" s="570"/>
      <c r="O570" s="506" t="s">
        <v>120</v>
      </c>
      <c r="P570" s="506"/>
      <c r="Q570" s="506"/>
      <c r="R570" s="506"/>
      <c r="S570" s="506"/>
    </row>
    <row r="571" spans="2:20" ht="21.6" customHeight="1" thickBot="1" x14ac:dyDescent="0.3">
      <c r="B571" s="513"/>
      <c r="C571" s="554"/>
      <c r="D571" s="555"/>
      <c r="E571" s="523"/>
      <c r="F571" s="524"/>
      <c r="G571" s="562"/>
      <c r="H571" s="563"/>
      <c r="I571" s="564"/>
      <c r="J571" s="571">
        <v>1</v>
      </c>
      <c r="K571" s="574">
        <v>0.75</v>
      </c>
      <c r="L571" s="574">
        <v>0.5</v>
      </c>
      <c r="M571" s="509" t="s">
        <v>121</v>
      </c>
      <c r="O571" s="214"/>
      <c r="P571" s="214"/>
      <c r="Q571" s="214"/>
      <c r="R571" s="214"/>
      <c r="S571" s="214"/>
    </row>
    <row r="572" spans="2:20" ht="17.25" customHeight="1" x14ac:dyDescent="0.25">
      <c r="B572" s="537"/>
      <c r="C572" s="556"/>
      <c r="D572" s="557"/>
      <c r="E572" s="558"/>
      <c r="F572" s="509"/>
      <c r="G572" s="562"/>
      <c r="H572" s="563"/>
      <c r="I572" s="564"/>
      <c r="J572" s="572"/>
      <c r="K572" s="575"/>
      <c r="L572" s="575"/>
      <c r="M572" s="510"/>
      <c r="O572" s="495" t="s">
        <v>1172</v>
      </c>
      <c r="P572" s="496"/>
      <c r="Q572" s="496"/>
      <c r="R572" s="496"/>
      <c r="S572" s="497"/>
    </row>
    <row r="573" spans="2:20" ht="24" customHeight="1" thickBot="1" x14ac:dyDescent="0.3">
      <c r="B573" s="537"/>
      <c r="C573" s="556"/>
      <c r="D573" s="557"/>
      <c r="E573" s="558"/>
      <c r="F573" s="509"/>
      <c r="G573" s="565"/>
      <c r="H573" s="566"/>
      <c r="I573" s="567"/>
      <c r="J573" s="573"/>
      <c r="K573" s="576"/>
      <c r="L573" s="576"/>
      <c r="M573" s="511"/>
      <c r="O573" s="498"/>
      <c r="P573" s="499"/>
      <c r="Q573" s="499"/>
      <c r="R573" s="499"/>
      <c r="S573" s="500"/>
    </row>
    <row r="574" spans="2:20" ht="76.8" customHeight="1" x14ac:dyDescent="0.25">
      <c r="B574" s="512" t="s">
        <v>173</v>
      </c>
      <c r="C574" s="515" t="s">
        <v>122</v>
      </c>
      <c r="D574" s="516"/>
      <c r="E574" s="521" t="s">
        <v>123</v>
      </c>
      <c r="F574" s="522"/>
      <c r="G574" s="527" t="s">
        <v>124</v>
      </c>
      <c r="H574" s="528"/>
      <c r="I574" s="529"/>
      <c r="J574" s="170" t="s">
        <v>1121</v>
      </c>
      <c r="K574" s="171" t="s">
        <v>1122</v>
      </c>
      <c r="L574" s="178"/>
      <c r="M574" s="466"/>
      <c r="O574" s="498"/>
      <c r="P574" s="499"/>
      <c r="Q574" s="499"/>
      <c r="R574" s="499"/>
      <c r="S574" s="500"/>
    </row>
    <row r="575" spans="2:20" ht="78" customHeight="1" x14ac:dyDescent="0.25">
      <c r="B575" s="513"/>
      <c r="C575" s="517"/>
      <c r="D575" s="518"/>
      <c r="E575" s="523"/>
      <c r="F575" s="524"/>
      <c r="G575" s="530" t="s">
        <v>125</v>
      </c>
      <c r="H575" s="531"/>
      <c r="I575" s="532"/>
      <c r="J575" s="172" t="s">
        <v>1159</v>
      </c>
      <c r="K575" s="173" t="s">
        <v>1160</v>
      </c>
      <c r="L575" s="173" t="s">
        <v>1123</v>
      </c>
      <c r="M575" s="353"/>
      <c r="O575" s="498"/>
      <c r="P575" s="499"/>
      <c r="Q575" s="499"/>
      <c r="R575" s="499"/>
      <c r="S575" s="500"/>
    </row>
    <row r="576" spans="2:20" ht="86.4" customHeight="1" thickBot="1" x14ac:dyDescent="0.3">
      <c r="B576" s="514"/>
      <c r="C576" s="519"/>
      <c r="D576" s="520"/>
      <c r="E576" s="525"/>
      <c r="F576" s="526"/>
      <c r="G576" s="533" t="s">
        <v>126</v>
      </c>
      <c r="H576" s="534"/>
      <c r="I576" s="535"/>
      <c r="J576" s="174" t="s">
        <v>1124</v>
      </c>
      <c r="K576" s="175" t="s">
        <v>1125</v>
      </c>
      <c r="L576" s="175" t="s">
        <v>1126</v>
      </c>
      <c r="M576" s="363"/>
      <c r="O576" s="498"/>
      <c r="P576" s="499"/>
      <c r="Q576" s="499"/>
      <c r="R576" s="499"/>
      <c r="S576" s="500"/>
    </row>
    <row r="577" spans="2:19" ht="91.2" x14ac:dyDescent="0.25">
      <c r="B577" s="536" t="s">
        <v>257</v>
      </c>
      <c r="C577" s="538" t="s">
        <v>127</v>
      </c>
      <c r="D577" s="539"/>
      <c r="E577" s="611" t="s">
        <v>128</v>
      </c>
      <c r="F577" s="612"/>
      <c r="G577" s="527" t="s">
        <v>124</v>
      </c>
      <c r="H577" s="528"/>
      <c r="I577" s="529"/>
      <c r="J577" s="467" t="s">
        <v>1161</v>
      </c>
      <c r="K577" s="176" t="s">
        <v>1162</v>
      </c>
      <c r="L577" s="176" t="s">
        <v>1163</v>
      </c>
      <c r="M577" s="468"/>
      <c r="O577" s="498"/>
      <c r="P577" s="499"/>
      <c r="Q577" s="499"/>
      <c r="R577" s="499"/>
      <c r="S577" s="500"/>
    </row>
    <row r="578" spans="2:19" ht="76.8" customHeight="1" x14ac:dyDescent="0.25">
      <c r="B578" s="513"/>
      <c r="C578" s="517"/>
      <c r="D578" s="518"/>
      <c r="E578" s="523"/>
      <c r="F578" s="524"/>
      <c r="G578" s="530" t="s">
        <v>125</v>
      </c>
      <c r="H578" s="531"/>
      <c r="I578" s="532"/>
      <c r="J578" s="172" t="s">
        <v>1127</v>
      </c>
      <c r="K578" s="173" t="s">
        <v>1128</v>
      </c>
      <c r="L578" s="173" t="s">
        <v>1129</v>
      </c>
      <c r="M578" s="353"/>
      <c r="O578" s="498"/>
      <c r="P578" s="499"/>
      <c r="Q578" s="499"/>
      <c r="R578" s="499"/>
      <c r="S578" s="500"/>
    </row>
    <row r="579" spans="2:19" ht="160.19999999999999" thickBot="1" x14ac:dyDescent="0.3">
      <c r="B579" s="537"/>
      <c r="C579" s="540"/>
      <c r="D579" s="541"/>
      <c r="E579" s="558"/>
      <c r="F579" s="509"/>
      <c r="G579" s="533" t="s">
        <v>126</v>
      </c>
      <c r="H579" s="534"/>
      <c r="I579" s="535"/>
      <c r="J579" s="469" t="s">
        <v>1130</v>
      </c>
      <c r="K579" s="177" t="s">
        <v>1131</v>
      </c>
      <c r="L579" s="177" t="s">
        <v>1132</v>
      </c>
      <c r="M579" s="355"/>
      <c r="O579" s="498"/>
      <c r="P579" s="499"/>
      <c r="Q579" s="499"/>
      <c r="R579" s="499"/>
      <c r="S579" s="500"/>
    </row>
    <row r="580" spans="2:19" ht="68.400000000000006" x14ac:dyDescent="0.25">
      <c r="B580" s="512" t="s">
        <v>258</v>
      </c>
      <c r="C580" s="515" t="s">
        <v>129</v>
      </c>
      <c r="D580" s="516"/>
      <c r="E580" s="521" t="s">
        <v>130</v>
      </c>
      <c r="F580" s="522"/>
      <c r="G580" s="527" t="s">
        <v>124</v>
      </c>
      <c r="H580" s="528"/>
      <c r="I580" s="529"/>
      <c r="J580" s="170" t="s">
        <v>1133</v>
      </c>
      <c r="K580" s="178" t="s">
        <v>1134</v>
      </c>
      <c r="L580" s="178" t="s">
        <v>1135</v>
      </c>
      <c r="M580" s="466"/>
      <c r="O580" s="498"/>
      <c r="P580" s="499"/>
      <c r="Q580" s="499"/>
      <c r="R580" s="499"/>
      <c r="S580" s="500"/>
    </row>
    <row r="581" spans="2:19" ht="169.8" customHeight="1" x14ac:dyDescent="0.25">
      <c r="B581" s="513"/>
      <c r="C581" s="517"/>
      <c r="D581" s="518"/>
      <c r="E581" s="523"/>
      <c r="F581" s="524"/>
      <c r="G581" s="530" t="s">
        <v>125</v>
      </c>
      <c r="H581" s="531"/>
      <c r="I581" s="532"/>
      <c r="J581" s="172" t="s">
        <v>1136</v>
      </c>
      <c r="K581" s="173" t="s">
        <v>1137</v>
      </c>
      <c r="L581" s="173" t="s">
        <v>1138</v>
      </c>
      <c r="M581" s="353"/>
      <c r="O581" s="498"/>
      <c r="P581" s="499"/>
      <c r="Q581" s="499"/>
      <c r="R581" s="499"/>
      <c r="S581" s="500"/>
    </row>
    <row r="582" spans="2:19" ht="66" customHeight="1" thickBot="1" x14ac:dyDescent="0.3">
      <c r="B582" s="514"/>
      <c r="C582" s="519"/>
      <c r="D582" s="520"/>
      <c r="E582" s="525"/>
      <c r="F582" s="526"/>
      <c r="G582" s="613" t="s">
        <v>126</v>
      </c>
      <c r="H582" s="614"/>
      <c r="I582" s="615"/>
      <c r="J582" s="174" t="s">
        <v>1164</v>
      </c>
      <c r="K582" s="175" t="s">
        <v>1165</v>
      </c>
      <c r="L582" s="470" t="s">
        <v>1166</v>
      </c>
      <c r="M582" s="363"/>
      <c r="O582" s="498"/>
      <c r="P582" s="499"/>
      <c r="Q582" s="499"/>
      <c r="R582" s="499"/>
      <c r="S582" s="500"/>
    </row>
    <row r="583" spans="2:19" ht="28.5" customHeight="1" x14ac:dyDescent="0.25">
      <c r="B583" s="593" t="s">
        <v>259</v>
      </c>
      <c r="C583" s="596" t="s">
        <v>131</v>
      </c>
      <c r="D583" s="597"/>
      <c r="E583" s="559" t="s">
        <v>255</v>
      </c>
      <c r="F583" s="560"/>
      <c r="G583" s="602" t="s">
        <v>124</v>
      </c>
      <c r="H583" s="603"/>
      <c r="I583" s="604"/>
      <c r="J583" s="170" t="s">
        <v>1139</v>
      </c>
      <c r="K583" s="178" t="s">
        <v>1140</v>
      </c>
      <c r="L583" s="178"/>
      <c r="M583" s="466"/>
      <c r="O583" s="498"/>
      <c r="P583" s="499"/>
      <c r="Q583" s="499"/>
      <c r="R583" s="499"/>
      <c r="S583" s="500"/>
    </row>
    <row r="584" spans="2:19" ht="34.200000000000003" x14ac:dyDescent="0.25">
      <c r="B584" s="594"/>
      <c r="C584" s="598"/>
      <c r="D584" s="599"/>
      <c r="E584" s="562"/>
      <c r="F584" s="563"/>
      <c r="G584" s="605" t="s">
        <v>125</v>
      </c>
      <c r="H584" s="606"/>
      <c r="I584" s="607"/>
      <c r="J584" s="172" t="s">
        <v>1141</v>
      </c>
      <c r="K584" s="173" t="s">
        <v>1142</v>
      </c>
      <c r="L584" s="173"/>
      <c r="M584" s="353"/>
      <c r="O584" s="498"/>
      <c r="P584" s="499"/>
      <c r="Q584" s="499"/>
      <c r="R584" s="499"/>
      <c r="S584" s="500"/>
    </row>
    <row r="585" spans="2:19" ht="23.4" thickBot="1" x14ac:dyDescent="0.3">
      <c r="B585" s="595"/>
      <c r="C585" s="600"/>
      <c r="D585" s="601"/>
      <c r="E585" s="565"/>
      <c r="F585" s="566"/>
      <c r="G585" s="608" t="s">
        <v>126</v>
      </c>
      <c r="H585" s="609"/>
      <c r="I585" s="610"/>
      <c r="J585" s="174"/>
      <c r="K585" s="175" t="s">
        <v>1143</v>
      </c>
      <c r="L585" s="175"/>
      <c r="M585" s="363"/>
      <c r="O585" s="498"/>
      <c r="P585" s="499"/>
      <c r="Q585" s="499"/>
      <c r="R585" s="499"/>
      <c r="S585" s="500"/>
    </row>
    <row r="586" spans="2:19" ht="34.200000000000003" x14ac:dyDescent="0.25">
      <c r="B586" s="536" t="s">
        <v>260</v>
      </c>
      <c r="C586" s="538" t="s">
        <v>132</v>
      </c>
      <c r="D586" s="539"/>
      <c r="E586" s="543" t="s">
        <v>133</v>
      </c>
      <c r="F586" s="544"/>
      <c r="G586" s="549" t="s">
        <v>124</v>
      </c>
      <c r="H586" s="550"/>
      <c r="I586" s="551"/>
      <c r="J586" s="179" t="s">
        <v>1167</v>
      </c>
      <c r="K586" s="176" t="s">
        <v>1144</v>
      </c>
      <c r="L586" s="176"/>
      <c r="M586" s="468"/>
      <c r="O586" s="498"/>
      <c r="P586" s="499"/>
      <c r="Q586" s="499"/>
      <c r="R586" s="499"/>
      <c r="S586" s="500"/>
    </row>
    <row r="587" spans="2:19" ht="22.8" x14ac:dyDescent="0.25">
      <c r="B587" s="513"/>
      <c r="C587" s="517"/>
      <c r="D587" s="518"/>
      <c r="E587" s="545"/>
      <c r="F587" s="546"/>
      <c r="G587" s="530" t="s">
        <v>125</v>
      </c>
      <c r="H587" s="531"/>
      <c r="I587" s="532"/>
      <c r="J587" s="172" t="s">
        <v>1145</v>
      </c>
      <c r="K587" s="173" t="s">
        <v>1146</v>
      </c>
      <c r="L587" s="173"/>
      <c r="M587" s="353"/>
      <c r="O587" s="498"/>
      <c r="P587" s="499"/>
      <c r="Q587" s="499"/>
      <c r="R587" s="499"/>
      <c r="S587" s="500"/>
    </row>
    <row r="588" spans="2:19" ht="103.2" thickBot="1" x14ac:dyDescent="0.3">
      <c r="B588" s="514"/>
      <c r="C588" s="519"/>
      <c r="D588" s="520"/>
      <c r="E588" s="547"/>
      <c r="F588" s="548"/>
      <c r="G588" s="533" t="s">
        <v>126</v>
      </c>
      <c r="H588" s="534"/>
      <c r="I588" s="535"/>
      <c r="J588" s="174"/>
      <c r="K588" s="175" t="s">
        <v>1147</v>
      </c>
      <c r="L588" s="175"/>
      <c r="M588" s="363"/>
      <c r="O588" s="501"/>
      <c r="P588" s="502"/>
      <c r="Q588" s="502"/>
      <c r="R588" s="502"/>
      <c r="S588" s="503"/>
    </row>
    <row r="589" spans="2:19" ht="10.199999999999999" customHeight="1" x14ac:dyDescent="0.25">
      <c r="B589" s="180"/>
      <c r="C589" s="180"/>
      <c r="D589" s="181"/>
      <c r="E589" s="471"/>
      <c r="F589" s="471"/>
      <c r="G589" s="181"/>
      <c r="H589" s="181"/>
      <c r="I589" s="181"/>
      <c r="J589" s="182"/>
      <c r="K589" s="182"/>
      <c r="L589" s="168"/>
      <c r="M589" s="168"/>
      <c r="N589" s="168"/>
    </row>
    <row r="590" spans="2:19" ht="11.4" customHeight="1" x14ac:dyDescent="0.25">
      <c r="B590" s="542" t="s">
        <v>134</v>
      </c>
      <c r="C590" s="542"/>
      <c r="D590" s="542"/>
      <c r="E590" s="542"/>
      <c r="F590" s="542"/>
      <c r="G590" s="542"/>
      <c r="H590" s="542"/>
      <c r="I590" s="542"/>
      <c r="J590" s="542"/>
      <c r="K590" s="542"/>
      <c r="L590" s="542"/>
      <c r="M590" s="542"/>
      <c r="N590" s="542"/>
      <c r="O590" s="542"/>
      <c r="P590" s="542"/>
      <c r="Q590" s="542"/>
      <c r="R590" s="542"/>
      <c r="S590" s="542"/>
    </row>
    <row r="591" spans="2:19" ht="14.4" customHeight="1" x14ac:dyDescent="0.25">
      <c r="B591" s="542"/>
      <c r="C591" s="542"/>
      <c r="D591" s="542"/>
      <c r="E591" s="542"/>
      <c r="F591" s="542"/>
      <c r="G591" s="542"/>
      <c r="H591" s="542"/>
      <c r="I591" s="542"/>
      <c r="J591" s="542"/>
      <c r="K591" s="542"/>
      <c r="L591" s="542"/>
      <c r="M591" s="542"/>
      <c r="N591" s="542"/>
      <c r="O591" s="542"/>
      <c r="P591" s="542"/>
      <c r="Q591" s="542"/>
      <c r="R591" s="542"/>
      <c r="S591" s="542"/>
    </row>
    <row r="592" spans="2:19" ht="9.6" customHeight="1" x14ac:dyDescent="0.25"/>
    <row r="593" spans="2:19" ht="17.25" customHeight="1" x14ac:dyDescent="0.25">
      <c r="B593" s="506" t="s">
        <v>135</v>
      </c>
      <c r="C593" s="506"/>
      <c r="D593" s="506"/>
      <c r="E593" s="506"/>
      <c r="F593" s="183"/>
      <c r="G593" s="183"/>
      <c r="H593" s="183"/>
      <c r="I593" s="183"/>
      <c r="J593" s="164"/>
      <c r="K593" s="164"/>
      <c r="L593" s="214"/>
      <c r="M593" s="214"/>
      <c r="N593" s="214"/>
      <c r="O593" s="214"/>
      <c r="P593" s="214"/>
      <c r="Q593" s="214"/>
      <c r="R593" s="214"/>
    </row>
    <row r="594" spans="2:19" ht="13.8" customHeight="1" thickBot="1" x14ac:dyDescent="0.3">
      <c r="B594" s="507" t="s">
        <v>136</v>
      </c>
      <c r="C594" s="507"/>
      <c r="D594" s="507"/>
      <c r="E594" s="183"/>
      <c r="F594" s="183"/>
      <c r="G594" s="183"/>
      <c r="H594" s="183"/>
      <c r="I594" s="183"/>
      <c r="L594" s="164"/>
      <c r="M594" s="164"/>
      <c r="N594" s="214"/>
      <c r="O594" s="214"/>
      <c r="P594" s="214"/>
      <c r="Q594" s="508" t="s">
        <v>137</v>
      </c>
      <c r="R594" s="508"/>
      <c r="S594" s="508"/>
    </row>
    <row r="595" spans="2:19" ht="17.25" customHeight="1" x14ac:dyDescent="0.25">
      <c r="B595" s="495" t="s">
        <v>1324</v>
      </c>
      <c r="C595" s="496"/>
      <c r="D595" s="496"/>
      <c r="E595" s="496"/>
      <c r="F595" s="496"/>
      <c r="G595" s="496"/>
      <c r="H595" s="496"/>
      <c r="I595" s="496"/>
      <c r="J595" s="497"/>
      <c r="K595" s="495" t="s">
        <v>1323</v>
      </c>
      <c r="L595" s="496"/>
      <c r="M595" s="496"/>
      <c r="N595" s="496"/>
      <c r="O595" s="496"/>
      <c r="P595" s="496"/>
      <c r="Q595" s="496"/>
      <c r="R595" s="496"/>
      <c r="S595" s="497"/>
    </row>
    <row r="596" spans="2:19" ht="17.25" customHeight="1" x14ac:dyDescent="0.25">
      <c r="B596" s="498"/>
      <c r="C596" s="499"/>
      <c r="D596" s="499"/>
      <c r="E596" s="499"/>
      <c r="F596" s="499"/>
      <c r="G596" s="499"/>
      <c r="H596" s="499"/>
      <c r="I596" s="499"/>
      <c r="J596" s="500"/>
      <c r="K596" s="498"/>
      <c r="L596" s="499"/>
      <c r="M596" s="499"/>
      <c r="N596" s="499"/>
      <c r="O596" s="499"/>
      <c r="P596" s="499"/>
      <c r="Q596" s="499"/>
      <c r="R596" s="499"/>
      <c r="S596" s="500"/>
    </row>
    <row r="597" spans="2:19" ht="17.25" customHeight="1" x14ac:dyDescent="0.25">
      <c r="B597" s="498"/>
      <c r="C597" s="499"/>
      <c r="D597" s="499"/>
      <c r="E597" s="499"/>
      <c r="F597" s="499"/>
      <c r="G597" s="499"/>
      <c r="H597" s="499"/>
      <c r="I597" s="499"/>
      <c r="J597" s="500"/>
      <c r="K597" s="498"/>
      <c r="L597" s="499"/>
      <c r="M597" s="499"/>
      <c r="N597" s="499"/>
      <c r="O597" s="499"/>
      <c r="P597" s="499"/>
      <c r="Q597" s="499"/>
      <c r="R597" s="499"/>
      <c r="S597" s="500"/>
    </row>
    <row r="598" spans="2:19" ht="17.25" customHeight="1" x14ac:dyDescent="0.25">
      <c r="B598" s="498"/>
      <c r="C598" s="499"/>
      <c r="D598" s="499"/>
      <c r="E598" s="499"/>
      <c r="F598" s="499"/>
      <c r="G598" s="499"/>
      <c r="H598" s="499"/>
      <c r="I598" s="499"/>
      <c r="J598" s="500"/>
      <c r="K598" s="498"/>
      <c r="L598" s="499"/>
      <c r="M598" s="499"/>
      <c r="N598" s="499"/>
      <c r="O598" s="499"/>
      <c r="P598" s="499"/>
      <c r="Q598" s="499"/>
      <c r="R598" s="499"/>
      <c r="S598" s="500"/>
    </row>
    <row r="599" spans="2:19" ht="17.25" customHeight="1" x14ac:dyDescent="0.25">
      <c r="B599" s="498"/>
      <c r="C599" s="499"/>
      <c r="D599" s="499"/>
      <c r="E599" s="499"/>
      <c r="F599" s="499"/>
      <c r="G599" s="499"/>
      <c r="H599" s="499"/>
      <c r="I599" s="499"/>
      <c r="J599" s="500"/>
      <c r="K599" s="498"/>
      <c r="L599" s="499"/>
      <c r="M599" s="499"/>
      <c r="N599" s="499"/>
      <c r="O599" s="499"/>
      <c r="P599" s="499"/>
      <c r="Q599" s="499"/>
      <c r="R599" s="499"/>
      <c r="S599" s="500"/>
    </row>
    <row r="600" spans="2:19" ht="17.25" customHeight="1" x14ac:dyDescent="0.25">
      <c r="B600" s="498"/>
      <c r="C600" s="499"/>
      <c r="D600" s="499"/>
      <c r="E600" s="499"/>
      <c r="F600" s="499"/>
      <c r="G600" s="499"/>
      <c r="H600" s="499"/>
      <c r="I600" s="499"/>
      <c r="J600" s="500"/>
      <c r="K600" s="498"/>
      <c r="L600" s="499"/>
      <c r="M600" s="499"/>
      <c r="N600" s="499"/>
      <c r="O600" s="499"/>
      <c r="P600" s="499"/>
      <c r="Q600" s="499"/>
      <c r="R600" s="499"/>
      <c r="S600" s="500"/>
    </row>
    <row r="601" spans="2:19" ht="17.25" customHeight="1" x14ac:dyDescent="0.25">
      <c r="B601" s="498"/>
      <c r="C601" s="499"/>
      <c r="D601" s="499"/>
      <c r="E601" s="499"/>
      <c r="F601" s="499"/>
      <c r="G601" s="499"/>
      <c r="H601" s="499"/>
      <c r="I601" s="499"/>
      <c r="J601" s="500"/>
      <c r="K601" s="498"/>
      <c r="L601" s="499"/>
      <c r="M601" s="499"/>
      <c r="N601" s="499"/>
      <c r="O601" s="499"/>
      <c r="P601" s="499"/>
      <c r="Q601" s="499"/>
      <c r="R601" s="499"/>
      <c r="S601" s="500"/>
    </row>
    <row r="602" spans="2:19" ht="46.2" customHeight="1" thickBot="1" x14ac:dyDescent="0.3">
      <c r="B602" s="501"/>
      <c r="C602" s="502"/>
      <c r="D602" s="502"/>
      <c r="E602" s="502"/>
      <c r="F602" s="502"/>
      <c r="G602" s="502"/>
      <c r="H602" s="502"/>
      <c r="I602" s="502"/>
      <c r="J602" s="503"/>
      <c r="K602" s="501"/>
      <c r="L602" s="502"/>
      <c r="M602" s="502"/>
      <c r="N602" s="502"/>
      <c r="O602" s="502"/>
      <c r="P602" s="502"/>
      <c r="Q602" s="502"/>
      <c r="R602" s="502"/>
      <c r="S602" s="503"/>
    </row>
    <row r="603" spans="2:19" ht="17.25" customHeight="1" x14ac:dyDescent="0.25">
      <c r="B603" s="495" t="s">
        <v>1384</v>
      </c>
      <c r="C603" s="496"/>
      <c r="D603" s="496"/>
      <c r="E603" s="496"/>
      <c r="F603" s="496"/>
      <c r="G603" s="496"/>
      <c r="H603" s="496"/>
      <c r="I603" s="496"/>
      <c r="J603" s="497"/>
      <c r="K603" s="495" t="s">
        <v>1148</v>
      </c>
      <c r="L603" s="496"/>
      <c r="M603" s="496"/>
      <c r="N603" s="496"/>
      <c r="O603" s="496"/>
      <c r="P603" s="496"/>
      <c r="Q603" s="496"/>
      <c r="R603" s="496"/>
      <c r="S603" s="497"/>
    </row>
    <row r="604" spans="2:19" ht="17.25" customHeight="1" x14ac:dyDescent="0.25">
      <c r="B604" s="498"/>
      <c r="C604" s="499"/>
      <c r="D604" s="499"/>
      <c r="E604" s="499"/>
      <c r="F604" s="499"/>
      <c r="G604" s="499"/>
      <c r="H604" s="499"/>
      <c r="I604" s="499"/>
      <c r="J604" s="500"/>
      <c r="K604" s="498"/>
      <c r="L604" s="499"/>
      <c r="M604" s="499"/>
      <c r="N604" s="499"/>
      <c r="O604" s="499"/>
      <c r="P604" s="499"/>
      <c r="Q604" s="499"/>
      <c r="R604" s="499"/>
      <c r="S604" s="500"/>
    </row>
    <row r="605" spans="2:19" ht="11.4" customHeight="1" x14ac:dyDescent="0.25">
      <c r="B605" s="498"/>
      <c r="C605" s="499"/>
      <c r="D605" s="499"/>
      <c r="E605" s="499"/>
      <c r="F605" s="499"/>
      <c r="G605" s="499"/>
      <c r="H605" s="499"/>
      <c r="I605" s="499"/>
      <c r="J605" s="500"/>
      <c r="K605" s="498"/>
      <c r="L605" s="499"/>
      <c r="M605" s="499"/>
      <c r="N605" s="499"/>
      <c r="O605" s="499"/>
      <c r="P605" s="499"/>
      <c r="Q605" s="499"/>
      <c r="R605" s="499"/>
      <c r="S605" s="500"/>
    </row>
    <row r="606" spans="2:19" ht="17.25" hidden="1" customHeight="1" x14ac:dyDescent="0.25">
      <c r="B606" s="498"/>
      <c r="C606" s="499"/>
      <c r="D606" s="499"/>
      <c r="E606" s="499"/>
      <c r="F606" s="499"/>
      <c r="G606" s="499"/>
      <c r="H606" s="499"/>
      <c r="I606" s="499"/>
      <c r="J606" s="500"/>
      <c r="K606" s="498"/>
      <c r="L606" s="499"/>
      <c r="M606" s="499"/>
      <c r="N606" s="499"/>
      <c r="O606" s="499"/>
      <c r="P606" s="499"/>
      <c r="Q606" s="499"/>
      <c r="R606" s="499"/>
      <c r="S606" s="500"/>
    </row>
    <row r="607" spans="2:19" ht="7.5" customHeight="1" thickBot="1" x14ac:dyDescent="0.3">
      <c r="B607" s="501"/>
      <c r="C607" s="502"/>
      <c r="D607" s="502"/>
      <c r="E607" s="502"/>
      <c r="F607" s="502"/>
      <c r="G607" s="502"/>
      <c r="H607" s="502"/>
      <c r="I607" s="502"/>
      <c r="J607" s="503"/>
      <c r="K607" s="501"/>
      <c r="L607" s="502"/>
      <c r="M607" s="502"/>
      <c r="N607" s="502"/>
      <c r="O607" s="502"/>
      <c r="P607" s="502"/>
      <c r="Q607" s="502"/>
      <c r="R607" s="502"/>
      <c r="S607" s="503"/>
    </row>
    <row r="608" spans="2:19" ht="12.6" customHeight="1" x14ac:dyDescent="0.25">
      <c r="B608" s="504" t="s">
        <v>138</v>
      </c>
      <c r="C608" s="504"/>
      <c r="D608" s="504"/>
      <c r="E608" s="214"/>
      <c r="F608" s="214"/>
      <c r="G608" s="214"/>
      <c r="H608" s="214"/>
      <c r="I608" s="214"/>
      <c r="L608" s="164"/>
      <c r="M608" s="164"/>
      <c r="N608" s="214"/>
      <c r="O608" s="214"/>
      <c r="P608" s="214"/>
      <c r="Q608" s="505" t="s">
        <v>181</v>
      </c>
      <c r="R608" s="505"/>
      <c r="S608" s="505"/>
    </row>
    <row r="609" spans="2:21" ht="9.75" customHeight="1" x14ac:dyDescent="0.25">
      <c r="B609" s="214"/>
      <c r="C609" s="214"/>
      <c r="D609" s="214"/>
      <c r="E609" s="214"/>
      <c r="F609" s="214"/>
      <c r="G609" s="214"/>
      <c r="H609" s="214"/>
      <c r="I609" s="214"/>
      <c r="J609" s="164"/>
      <c r="K609" s="164"/>
      <c r="L609" s="214"/>
      <c r="M609" s="214"/>
      <c r="N609" s="214"/>
      <c r="O609" s="214"/>
      <c r="P609" s="214"/>
      <c r="Q609" s="214"/>
      <c r="R609" s="214"/>
    </row>
    <row r="610" spans="2:21" ht="17.25" customHeight="1" x14ac:dyDescent="0.25">
      <c r="B610" s="506" t="s">
        <v>139</v>
      </c>
      <c r="C610" s="506"/>
      <c r="D610" s="506"/>
      <c r="E610" s="506"/>
      <c r="F610" s="214"/>
      <c r="G610" s="214"/>
      <c r="H610" s="214"/>
      <c r="I610" s="214"/>
      <c r="J610" s="164"/>
      <c r="K610" s="164"/>
      <c r="L610" s="214"/>
      <c r="M610" s="214"/>
      <c r="N610" s="214"/>
      <c r="O610" s="214"/>
      <c r="P610" s="214"/>
      <c r="Q610" s="214"/>
      <c r="R610" s="214"/>
    </row>
    <row r="611" spans="2:21" s="218" customFormat="1" ht="20.399999999999999" customHeight="1" thickBot="1" x14ac:dyDescent="0.3">
      <c r="B611" s="507" t="s">
        <v>136</v>
      </c>
      <c r="C611" s="507"/>
      <c r="D611" s="507"/>
      <c r="E611" s="183"/>
      <c r="F611" s="183"/>
      <c r="G611" s="183"/>
      <c r="H611" s="183"/>
      <c r="I611" s="183"/>
      <c r="J611" s="208"/>
      <c r="K611" s="208"/>
      <c r="L611" s="164"/>
      <c r="M611" s="164"/>
      <c r="N611" s="214"/>
      <c r="O611" s="214"/>
      <c r="P611" s="214"/>
      <c r="Q611" s="508" t="s">
        <v>137</v>
      </c>
      <c r="R611" s="508"/>
      <c r="S611" s="508"/>
      <c r="T611" s="472"/>
      <c r="U611" s="472"/>
    </row>
    <row r="612" spans="2:21" s="218" customFormat="1" ht="17.25" customHeight="1" x14ac:dyDescent="0.25">
      <c r="B612" s="495" t="s">
        <v>1325</v>
      </c>
      <c r="C612" s="496"/>
      <c r="D612" s="496"/>
      <c r="E612" s="496"/>
      <c r="F612" s="496"/>
      <c r="G612" s="496"/>
      <c r="H612" s="496"/>
      <c r="I612" s="496"/>
      <c r="J612" s="497"/>
      <c r="K612" s="495" t="s">
        <v>1149</v>
      </c>
      <c r="L612" s="496"/>
      <c r="M612" s="496"/>
      <c r="N612" s="496"/>
      <c r="O612" s="496"/>
      <c r="P612" s="496"/>
      <c r="Q612" s="496"/>
      <c r="R612" s="496"/>
      <c r="S612" s="497"/>
      <c r="T612" s="184"/>
      <c r="U612" s="184"/>
    </row>
    <row r="613" spans="2:21" s="218" customFormat="1" ht="17.25" customHeight="1" x14ac:dyDescent="0.25">
      <c r="B613" s="498"/>
      <c r="C613" s="499"/>
      <c r="D613" s="499"/>
      <c r="E613" s="499"/>
      <c r="F613" s="499"/>
      <c r="G613" s="499"/>
      <c r="H613" s="499"/>
      <c r="I613" s="499"/>
      <c r="J613" s="500"/>
      <c r="K613" s="498"/>
      <c r="L613" s="499"/>
      <c r="M613" s="499"/>
      <c r="N613" s="499"/>
      <c r="O613" s="499"/>
      <c r="P613" s="499"/>
      <c r="Q613" s="499"/>
      <c r="R613" s="499"/>
      <c r="S613" s="500"/>
      <c r="T613" s="184"/>
      <c r="U613" s="184"/>
    </row>
    <row r="614" spans="2:21" s="218" customFormat="1" ht="10.5" customHeight="1" x14ac:dyDescent="0.25">
      <c r="B614" s="498"/>
      <c r="C614" s="499"/>
      <c r="D614" s="499"/>
      <c r="E614" s="499"/>
      <c r="F614" s="499"/>
      <c r="G614" s="499"/>
      <c r="H614" s="499"/>
      <c r="I614" s="499"/>
      <c r="J614" s="500"/>
      <c r="K614" s="498"/>
      <c r="L614" s="499"/>
      <c r="M614" s="499"/>
      <c r="N614" s="499"/>
      <c r="O614" s="499"/>
      <c r="P614" s="499"/>
      <c r="Q614" s="499"/>
      <c r="R614" s="499"/>
      <c r="S614" s="500"/>
      <c r="T614" s="184"/>
      <c r="U614" s="184"/>
    </row>
    <row r="615" spans="2:21" s="218" customFormat="1" ht="9.75" customHeight="1" x14ac:dyDescent="0.25">
      <c r="B615" s="498"/>
      <c r="C615" s="499"/>
      <c r="D615" s="499"/>
      <c r="E615" s="499"/>
      <c r="F615" s="499"/>
      <c r="G615" s="499"/>
      <c r="H615" s="499"/>
      <c r="I615" s="499"/>
      <c r="J615" s="500"/>
      <c r="K615" s="498"/>
      <c r="L615" s="499"/>
      <c r="M615" s="499"/>
      <c r="N615" s="499"/>
      <c r="O615" s="499"/>
      <c r="P615" s="499"/>
      <c r="Q615" s="499"/>
      <c r="R615" s="499"/>
      <c r="S615" s="500"/>
      <c r="T615" s="184"/>
      <c r="U615" s="184"/>
    </row>
    <row r="616" spans="2:21" s="218" customFormat="1" ht="17.25" customHeight="1" x14ac:dyDescent="0.25">
      <c r="B616" s="498"/>
      <c r="C616" s="499"/>
      <c r="D616" s="499"/>
      <c r="E616" s="499"/>
      <c r="F616" s="499"/>
      <c r="G616" s="499"/>
      <c r="H616" s="499"/>
      <c r="I616" s="499"/>
      <c r="J616" s="500"/>
      <c r="K616" s="498"/>
      <c r="L616" s="499"/>
      <c r="M616" s="499"/>
      <c r="N616" s="499"/>
      <c r="O616" s="499"/>
      <c r="P616" s="499"/>
      <c r="Q616" s="499"/>
      <c r="R616" s="499"/>
      <c r="S616" s="500"/>
      <c r="T616" s="184"/>
      <c r="U616" s="184"/>
    </row>
    <row r="617" spans="2:21" s="218" customFormat="1" ht="9.75" customHeight="1" x14ac:dyDescent="0.25">
      <c r="B617" s="498"/>
      <c r="C617" s="499"/>
      <c r="D617" s="499"/>
      <c r="E617" s="499"/>
      <c r="F617" s="499"/>
      <c r="G617" s="499"/>
      <c r="H617" s="499"/>
      <c r="I617" s="499"/>
      <c r="J617" s="500"/>
      <c r="K617" s="498"/>
      <c r="L617" s="499"/>
      <c r="M617" s="499"/>
      <c r="N617" s="499"/>
      <c r="O617" s="499"/>
      <c r="P617" s="499"/>
      <c r="Q617" s="499"/>
      <c r="R617" s="499"/>
      <c r="S617" s="500"/>
      <c r="T617" s="184"/>
      <c r="U617" s="184"/>
    </row>
    <row r="618" spans="2:21" s="218" customFormat="1" ht="17.25" customHeight="1" x14ac:dyDescent="0.25">
      <c r="B618" s="498"/>
      <c r="C618" s="499"/>
      <c r="D618" s="499"/>
      <c r="E618" s="499"/>
      <c r="F618" s="499"/>
      <c r="G618" s="499"/>
      <c r="H618" s="499"/>
      <c r="I618" s="499"/>
      <c r="J618" s="500"/>
      <c r="K618" s="498"/>
      <c r="L618" s="499"/>
      <c r="M618" s="499"/>
      <c r="N618" s="499"/>
      <c r="O618" s="499"/>
      <c r="P618" s="499"/>
      <c r="Q618" s="499"/>
      <c r="R618" s="499"/>
      <c r="S618" s="500"/>
      <c r="T618" s="184"/>
      <c r="U618" s="184"/>
    </row>
    <row r="619" spans="2:21" s="218" customFormat="1" ht="51.6" customHeight="1" thickBot="1" x14ac:dyDescent="0.3">
      <c r="B619" s="501"/>
      <c r="C619" s="502"/>
      <c r="D619" s="502"/>
      <c r="E619" s="502"/>
      <c r="F619" s="502"/>
      <c r="G619" s="502"/>
      <c r="H619" s="502"/>
      <c r="I619" s="502"/>
      <c r="J619" s="503"/>
      <c r="K619" s="501"/>
      <c r="L619" s="502"/>
      <c r="M619" s="502"/>
      <c r="N619" s="502"/>
      <c r="O619" s="502"/>
      <c r="P619" s="502"/>
      <c r="Q619" s="502"/>
      <c r="R619" s="502"/>
      <c r="S619" s="503"/>
      <c r="T619" s="184"/>
      <c r="U619" s="184"/>
    </row>
    <row r="620" spans="2:21" s="218" customFormat="1" ht="15.6" customHeight="1" x14ac:dyDescent="0.25">
      <c r="B620" s="495" t="s">
        <v>1171</v>
      </c>
      <c r="C620" s="496"/>
      <c r="D620" s="496"/>
      <c r="E620" s="496"/>
      <c r="F620" s="496"/>
      <c r="G620" s="496"/>
      <c r="H620" s="496"/>
      <c r="I620" s="496"/>
      <c r="J620" s="497"/>
      <c r="K620" s="495" t="s">
        <v>1150</v>
      </c>
      <c r="L620" s="496"/>
      <c r="M620" s="496"/>
      <c r="N620" s="496"/>
      <c r="O620" s="496"/>
      <c r="P620" s="496"/>
      <c r="Q620" s="496"/>
      <c r="R620" s="496"/>
      <c r="S620" s="497"/>
      <c r="T620" s="184"/>
      <c r="U620" s="184"/>
    </row>
    <row r="621" spans="2:21" s="218" customFormat="1" ht="14.4" customHeight="1" x14ac:dyDescent="0.25">
      <c r="B621" s="498"/>
      <c r="C621" s="499"/>
      <c r="D621" s="499"/>
      <c r="E621" s="499"/>
      <c r="F621" s="499"/>
      <c r="G621" s="499"/>
      <c r="H621" s="499"/>
      <c r="I621" s="499"/>
      <c r="J621" s="500"/>
      <c r="K621" s="498"/>
      <c r="L621" s="499"/>
      <c r="M621" s="499"/>
      <c r="N621" s="499"/>
      <c r="O621" s="499"/>
      <c r="P621" s="499"/>
      <c r="Q621" s="499"/>
      <c r="R621" s="499"/>
      <c r="S621" s="500"/>
      <c r="T621" s="184"/>
      <c r="U621" s="184"/>
    </row>
    <row r="622" spans="2:21" s="218" customFormat="1" ht="10.5" customHeight="1" x14ac:dyDescent="0.25">
      <c r="B622" s="498"/>
      <c r="C622" s="499"/>
      <c r="D622" s="499"/>
      <c r="E622" s="499"/>
      <c r="F622" s="499"/>
      <c r="G622" s="499"/>
      <c r="H622" s="499"/>
      <c r="I622" s="499"/>
      <c r="J622" s="500"/>
      <c r="K622" s="498"/>
      <c r="L622" s="499"/>
      <c r="M622" s="499"/>
      <c r="N622" s="499"/>
      <c r="O622" s="499"/>
      <c r="P622" s="499"/>
      <c r="Q622" s="499"/>
      <c r="R622" s="499"/>
      <c r="S622" s="500"/>
      <c r="T622" s="184"/>
      <c r="U622" s="184"/>
    </row>
    <row r="623" spans="2:21" s="218" customFormat="1" ht="31.2" customHeight="1" thickBot="1" x14ac:dyDescent="0.3">
      <c r="B623" s="501"/>
      <c r="C623" s="502"/>
      <c r="D623" s="502"/>
      <c r="E623" s="502"/>
      <c r="F623" s="502"/>
      <c r="G623" s="502"/>
      <c r="H623" s="502"/>
      <c r="I623" s="502"/>
      <c r="J623" s="503"/>
      <c r="K623" s="501"/>
      <c r="L623" s="502"/>
      <c r="M623" s="502"/>
      <c r="N623" s="502"/>
      <c r="O623" s="502"/>
      <c r="P623" s="502"/>
      <c r="Q623" s="502"/>
      <c r="R623" s="502"/>
      <c r="S623" s="503"/>
      <c r="T623" s="184"/>
      <c r="U623" s="184"/>
    </row>
    <row r="624" spans="2:21" s="218" customFormat="1" ht="16.2" customHeight="1" x14ac:dyDescent="0.25">
      <c r="B624" s="504" t="s">
        <v>138</v>
      </c>
      <c r="C624" s="504"/>
      <c r="D624" s="504"/>
      <c r="E624" s="214"/>
      <c r="F624" s="214"/>
      <c r="G624" s="214"/>
      <c r="H624" s="214"/>
      <c r="I624" s="214"/>
      <c r="J624" s="208"/>
      <c r="K624" s="208"/>
      <c r="L624" s="164"/>
      <c r="M624" s="164"/>
      <c r="N624" s="214"/>
      <c r="O624" s="214"/>
      <c r="P624" s="214"/>
      <c r="Q624" s="505" t="s">
        <v>181</v>
      </c>
      <c r="R624" s="505"/>
      <c r="S624" s="505"/>
      <c r="T624" s="472"/>
      <c r="U624" s="472"/>
    </row>
    <row r="625" spans="2:21" ht="22.2" customHeight="1" x14ac:dyDescent="0.25">
      <c r="B625" s="506" t="s">
        <v>124</v>
      </c>
      <c r="C625" s="506"/>
      <c r="D625" s="506"/>
      <c r="E625" s="506"/>
    </row>
    <row r="626" spans="2:21" s="218" customFormat="1" ht="13.2" customHeight="1" thickBot="1" x14ac:dyDescent="0.3">
      <c r="B626" s="507" t="s">
        <v>136</v>
      </c>
      <c r="C626" s="507"/>
      <c r="D626" s="507"/>
      <c r="E626" s="183"/>
      <c r="F626" s="183"/>
      <c r="G626" s="183"/>
      <c r="H626" s="183"/>
      <c r="I626" s="183"/>
      <c r="J626" s="208"/>
      <c r="K626" s="208"/>
      <c r="L626" s="164"/>
      <c r="M626" s="164"/>
      <c r="N626" s="214"/>
      <c r="O626" s="214"/>
      <c r="P626" s="214"/>
      <c r="Q626" s="508" t="s">
        <v>137</v>
      </c>
      <c r="R626" s="508"/>
      <c r="S626" s="508"/>
      <c r="T626" s="472"/>
      <c r="U626" s="472"/>
    </row>
    <row r="627" spans="2:21" s="218" customFormat="1" ht="17.25" customHeight="1" x14ac:dyDescent="0.25">
      <c r="B627" s="495" t="s">
        <v>1334</v>
      </c>
      <c r="C627" s="496"/>
      <c r="D627" s="496"/>
      <c r="E627" s="496"/>
      <c r="F627" s="496"/>
      <c r="G627" s="496"/>
      <c r="H627" s="496"/>
      <c r="I627" s="496"/>
      <c r="J627" s="497"/>
      <c r="K627" s="495" t="s">
        <v>1335</v>
      </c>
      <c r="L627" s="496"/>
      <c r="M627" s="496"/>
      <c r="N627" s="496"/>
      <c r="O627" s="496"/>
      <c r="P627" s="496"/>
      <c r="Q627" s="496"/>
      <c r="R627" s="496"/>
      <c r="S627" s="497"/>
      <c r="T627" s="184"/>
      <c r="U627" s="184"/>
    </row>
    <row r="628" spans="2:21" s="218" customFormat="1" ht="17.25" customHeight="1" x14ac:dyDescent="0.25">
      <c r="B628" s="498"/>
      <c r="C628" s="499"/>
      <c r="D628" s="499"/>
      <c r="E628" s="499"/>
      <c r="F628" s="499"/>
      <c r="G628" s="499"/>
      <c r="H628" s="499"/>
      <c r="I628" s="499"/>
      <c r="J628" s="500"/>
      <c r="K628" s="498"/>
      <c r="L628" s="499"/>
      <c r="M628" s="499"/>
      <c r="N628" s="499"/>
      <c r="O628" s="499"/>
      <c r="P628" s="499"/>
      <c r="Q628" s="499"/>
      <c r="R628" s="499"/>
      <c r="S628" s="500"/>
      <c r="T628" s="184"/>
      <c r="U628" s="184"/>
    </row>
    <row r="629" spans="2:21" s="218" customFormat="1" ht="17.25" customHeight="1" x14ac:dyDescent="0.25">
      <c r="B629" s="498"/>
      <c r="C629" s="499"/>
      <c r="D629" s="499"/>
      <c r="E629" s="499"/>
      <c r="F629" s="499"/>
      <c r="G629" s="499"/>
      <c r="H629" s="499"/>
      <c r="I629" s="499"/>
      <c r="J629" s="500"/>
      <c r="K629" s="498"/>
      <c r="L629" s="499"/>
      <c r="M629" s="499"/>
      <c r="N629" s="499"/>
      <c r="O629" s="499"/>
      <c r="P629" s="499"/>
      <c r="Q629" s="499"/>
      <c r="R629" s="499"/>
      <c r="S629" s="500"/>
      <c r="T629" s="184"/>
      <c r="U629" s="184"/>
    </row>
    <row r="630" spans="2:21" s="218" customFormat="1" ht="17.25" customHeight="1" x14ac:dyDescent="0.25">
      <c r="B630" s="498"/>
      <c r="C630" s="499"/>
      <c r="D630" s="499"/>
      <c r="E630" s="499"/>
      <c r="F630" s="499"/>
      <c r="G630" s="499"/>
      <c r="H630" s="499"/>
      <c r="I630" s="499"/>
      <c r="J630" s="500"/>
      <c r="K630" s="498"/>
      <c r="L630" s="499"/>
      <c r="M630" s="499"/>
      <c r="N630" s="499"/>
      <c r="O630" s="499"/>
      <c r="P630" s="499"/>
      <c r="Q630" s="499"/>
      <c r="R630" s="499"/>
      <c r="S630" s="500"/>
      <c r="T630" s="184"/>
      <c r="U630" s="184"/>
    </row>
    <row r="631" spans="2:21" s="218" customFormat="1" ht="23.25" customHeight="1" x14ac:dyDescent="0.25">
      <c r="B631" s="498"/>
      <c r="C631" s="499"/>
      <c r="D631" s="499"/>
      <c r="E631" s="499"/>
      <c r="F631" s="499"/>
      <c r="G631" s="499"/>
      <c r="H631" s="499"/>
      <c r="I631" s="499"/>
      <c r="J631" s="500"/>
      <c r="K631" s="498"/>
      <c r="L631" s="499"/>
      <c r="M631" s="499"/>
      <c r="N631" s="499"/>
      <c r="O631" s="499"/>
      <c r="P631" s="499"/>
      <c r="Q631" s="499"/>
      <c r="R631" s="499"/>
      <c r="S631" s="500"/>
      <c r="T631" s="184"/>
      <c r="U631" s="184"/>
    </row>
    <row r="632" spans="2:21" s="218" customFormat="1" ht="24" customHeight="1" x14ac:dyDescent="0.25">
      <c r="B632" s="498"/>
      <c r="C632" s="499"/>
      <c r="D632" s="499"/>
      <c r="E632" s="499"/>
      <c r="F632" s="499"/>
      <c r="G632" s="499"/>
      <c r="H632" s="499"/>
      <c r="I632" s="499"/>
      <c r="J632" s="500"/>
      <c r="K632" s="498"/>
      <c r="L632" s="499"/>
      <c r="M632" s="499"/>
      <c r="N632" s="499"/>
      <c r="O632" s="499"/>
      <c r="P632" s="499"/>
      <c r="Q632" s="499"/>
      <c r="R632" s="499"/>
      <c r="S632" s="500"/>
      <c r="T632" s="184"/>
      <c r="U632" s="184"/>
    </row>
    <row r="633" spans="2:21" s="218" customFormat="1" ht="57" customHeight="1" x14ac:dyDescent="0.25">
      <c r="B633" s="498"/>
      <c r="C633" s="499"/>
      <c r="D633" s="499"/>
      <c r="E633" s="499"/>
      <c r="F633" s="499"/>
      <c r="G633" s="499"/>
      <c r="H633" s="499"/>
      <c r="I633" s="499"/>
      <c r="J633" s="500"/>
      <c r="K633" s="498"/>
      <c r="L633" s="499"/>
      <c r="M633" s="499"/>
      <c r="N633" s="499"/>
      <c r="O633" s="499"/>
      <c r="P633" s="499"/>
      <c r="Q633" s="499"/>
      <c r="R633" s="499"/>
      <c r="S633" s="500"/>
      <c r="T633" s="184"/>
      <c r="U633" s="184"/>
    </row>
    <row r="634" spans="2:21" s="218" customFormat="1" ht="244.2" customHeight="1" thickBot="1" x14ac:dyDescent="0.3">
      <c r="B634" s="501"/>
      <c r="C634" s="502"/>
      <c r="D634" s="502"/>
      <c r="E634" s="502"/>
      <c r="F634" s="502"/>
      <c r="G634" s="502"/>
      <c r="H634" s="502"/>
      <c r="I634" s="502"/>
      <c r="J634" s="503"/>
      <c r="K634" s="501"/>
      <c r="L634" s="502"/>
      <c r="M634" s="502"/>
      <c r="N634" s="502"/>
      <c r="O634" s="502"/>
      <c r="P634" s="502"/>
      <c r="Q634" s="502"/>
      <c r="R634" s="502"/>
      <c r="S634" s="503"/>
      <c r="T634" s="184"/>
      <c r="U634" s="184"/>
    </row>
    <row r="635" spans="2:21" s="218" customFormat="1" ht="17.25" customHeight="1" x14ac:dyDescent="0.25">
      <c r="B635" s="495" t="s">
        <v>1336</v>
      </c>
      <c r="C635" s="496"/>
      <c r="D635" s="496"/>
      <c r="E635" s="496"/>
      <c r="F635" s="496"/>
      <c r="G635" s="496"/>
      <c r="H635" s="496"/>
      <c r="I635" s="496"/>
      <c r="J635" s="497"/>
      <c r="K635" s="495" t="s">
        <v>1151</v>
      </c>
      <c r="L635" s="496"/>
      <c r="M635" s="496"/>
      <c r="N635" s="496"/>
      <c r="O635" s="496"/>
      <c r="P635" s="496"/>
      <c r="Q635" s="496"/>
      <c r="R635" s="496"/>
      <c r="S635" s="497"/>
      <c r="T635" s="184"/>
      <c r="U635" s="184"/>
    </row>
    <row r="636" spans="2:21" s="218" customFormat="1" ht="17.25" customHeight="1" x14ac:dyDescent="0.25">
      <c r="B636" s="498"/>
      <c r="C636" s="499"/>
      <c r="D636" s="499"/>
      <c r="E636" s="499"/>
      <c r="F636" s="499"/>
      <c r="G636" s="499"/>
      <c r="H636" s="499"/>
      <c r="I636" s="499"/>
      <c r="J636" s="500"/>
      <c r="K636" s="498"/>
      <c r="L636" s="499"/>
      <c r="M636" s="499"/>
      <c r="N636" s="499"/>
      <c r="O636" s="499"/>
      <c r="P636" s="499"/>
      <c r="Q636" s="499"/>
      <c r="R636" s="499"/>
      <c r="S636" s="500"/>
      <c r="T636" s="184"/>
      <c r="U636" s="184"/>
    </row>
    <row r="637" spans="2:21" s="218" customFormat="1" ht="11.25" customHeight="1" x14ac:dyDescent="0.25">
      <c r="B637" s="498"/>
      <c r="C637" s="499"/>
      <c r="D637" s="499"/>
      <c r="E637" s="499"/>
      <c r="F637" s="499"/>
      <c r="G637" s="499"/>
      <c r="H637" s="499"/>
      <c r="I637" s="499"/>
      <c r="J637" s="500"/>
      <c r="K637" s="498"/>
      <c r="L637" s="499"/>
      <c r="M637" s="499"/>
      <c r="N637" s="499"/>
      <c r="O637" s="499"/>
      <c r="P637" s="499"/>
      <c r="Q637" s="499"/>
      <c r="R637" s="499"/>
      <c r="S637" s="500"/>
      <c r="T637" s="184"/>
      <c r="U637" s="184"/>
    </row>
    <row r="638" spans="2:21" s="218" customFormat="1" ht="7.5" customHeight="1" x14ac:dyDescent="0.25">
      <c r="B638" s="498"/>
      <c r="C638" s="499"/>
      <c r="D638" s="499"/>
      <c r="E638" s="499"/>
      <c r="F638" s="499"/>
      <c r="G638" s="499"/>
      <c r="H638" s="499"/>
      <c r="I638" s="499"/>
      <c r="J638" s="500"/>
      <c r="K638" s="498"/>
      <c r="L638" s="499"/>
      <c r="M638" s="499"/>
      <c r="N638" s="499"/>
      <c r="O638" s="499"/>
      <c r="P638" s="499"/>
      <c r="Q638" s="499"/>
      <c r="R638" s="499"/>
      <c r="S638" s="500"/>
      <c r="T638" s="184"/>
      <c r="U638" s="184"/>
    </row>
    <row r="639" spans="2:21" s="218" customFormat="1" ht="17.25" customHeight="1" x14ac:dyDescent="0.25">
      <c r="B639" s="498"/>
      <c r="C639" s="499"/>
      <c r="D639" s="499"/>
      <c r="E639" s="499"/>
      <c r="F639" s="499"/>
      <c r="G639" s="499"/>
      <c r="H639" s="499"/>
      <c r="I639" s="499"/>
      <c r="J639" s="500"/>
      <c r="K639" s="498"/>
      <c r="L639" s="499"/>
      <c r="M639" s="499"/>
      <c r="N639" s="499"/>
      <c r="O639" s="499"/>
      <c r="P639" s="499"/>
      <c r="Q639" s="499"/>
      <c r="R639" s="499"/>
      <c r="S639" s="500"/>
      <c r="T639" s="184"/>
      <c r="U639" s="184"/>
    </row>
    <row r="640" spans="2:21" s="218" customFormat="1" ht="8.25" customHeight="1" x14ac:dyDescent="0.25">
      <c r="B640" s="498"/>
      <c r="C640" s="499"/>
      <c r="D640" s="499"/>
      <c r="E640" s="499"/>
      <c r="F640" s="499"/>
      <c r="G640" s="499"/>
      <c r="H640" s="499"/>
      <c r="I640" s="499"/>
      <c r="J640" s="500"/>
      <c r="K640" s="498"/>
      <c r="L640" s="499"/>
      <c r="M640" s="499"/>
      <c r="N640" s="499"/>
      <c r="O640" s="499"/>
      <c r="P640" s="499"/>
      <c r="Q640" s="499"/>
      <c r="R640" s="499"/>
      <c r="S640" s="500"/>
      <c r="T640" s="184"/>
      <c r="U640" s="184"/>
    </row>
    <row r="641" spans="2:21" s="218" customFormat="1" ht="4.8" customHeight="1" x14ac:dyDescent="0.25">
      <c r="B641" s="498"/>
      <c r="C641" s="499"/>
      <c r="D641" s="499"/>
      <c r="E641" s="499"/>
      <c r="F641" s="499"/>
      <c r="G641" s="499"/>
      <c r="H641" s="499"/>
      <c r="I641" s="499"/>
      <c r="J641" s="500"/>
      <c r="K641" s="498"/>
      <c r="L641" s="499"/>
      <c r="M641" s="499"/>
      <c r="N641" s="499"/>
      <c r="O641" s="499"/>
      <c r="P641" s="499"/>
      <c r="Q641" s="499"/>
      <c r="R641" s="499"/>
      <c r="S641" s="500"/>
      <c r="T641" s="184"/>
      <c r="U641" s="184"/>
    </row>
    <row r="642" spans="2:21" s="218" customFormat="1" ht="36" customHeight="1" thickBot="1" x14ac:dyDescent="0.3">
      <c r="B642" s="501"/>
      <c r="C642" s="502"/>
      <c r="D642" s="502"/>
      <c r="E642" s="502"/>
      <c r="F642" s="502"/>
      <c r="G642" s="502"/>
      <c r="H642" s="502"/>
      <c r="I642" s="502"/>
      <c r="J642" s="503"/>
      <c r="K642" s="501"/>
      <c r="L642" s="502"/>
      <c r="M642" s="502"/>
      <c r="N642" s="502"/>
      <c r="O642" s="502"/>
      <c r="P642" s="502"/>
      <c r="Q642" s="502"/>
      <c r="R642" s="502"/>
      <c r="S642" s="503"/>
      <c r="T642" s="184"/>
      <c r="U642" s="184"/>
    </row>
    <row r="643" spans="2:21" s="218" customFormat="1" ht="10.199999999999999" customHeight="1" x14ac:dyDescent="0.25">
      <c r="B643" s="504" t="s">
        <v>138</v>
      </c>
      <c r="C643" s="504"/>
      <c r="D643" s="504"/>
      <c r="E643" s="214"/>
      <c r="F643" s="214"/>
      <c r="G643" s="214"/>
      <c r="H643" s="214"/>
      <c r="I643" s="214"/>
      <c r="J643" s="208"/>
      <c r="K643" s="208"/>
      <c r="L643" s="164"/>
      <c r="M643" s="164"/>
      <c r="N643" s="214"/>
      <c r="O643" s="214"/>
      <c r="P643" s="214"/>
      <c r="Q643" s="505" t="s">
        <v>181</v>
      </c>
      <c r="R643" s="505"/>
      <c r="S643" s="505"/>
      <c r="T643" s="472"/>
      <c r="U643" s="472"/>
    </row>
    <row r="644" spans="2:21" ht="6" customHeight="1" x14ac:dyDescent="0.25"/>
    <row r="645" spans="2:21" ht="17.25" customHeight="1" x14ac:dyDescent="0.25">
      <c r="B645" s="506" t="s">
        <v>1344</v>
      </c>
      <c r="C645" s="506"/>
      <c r="D645" s="506"/>
      <c r="E645" s="506"/>
      <c r="F645" s="506"/>
      <c r="G645" s="506"/>
      <c r="H645" s="506"/>
      <c r="I645" s="506"/>
      <c r="J645" s="506"/>
      <c r="K645" s="506"/>
    </row>
    <row r="646" spans="2:21" ht="12" customHeight="1" thickBot="1" x14ac:dyDescent="0.3"/>
    <row r="647" spans="2:21" ht="75.75" customHeight="1" x14ac:dyDescent="0.25">
      <c r="B647" s="1133" t="s">
        <v>1387</v>
      </c>
      <c r="C647" s="1134"/>
      <c r="D647" s="1134"/>
      <c r="E647" s="1134"/>
      <c r="F647" s="1134"/>
      <c r="G647" s="1134"/>
      <c r="H647" s="1134"/>
      <c r="I647" s="1134"/>
      <c r="J647" s="1134"/>
      <c r="K647" s="1134"/>
      <c r="L647" s="1134"/>
      <c r="M647" s="1134"/>
      <c r="N647" s="1134"/>
      <c r="O647" s="1134"/>
      <c r="P647" s="1134"/>
      <c r="Q647" s="1134"/>
      <c r="R647" s="1134"/>
      <c r="S647" s="1135"/>
    </row>
    <row r="648" spans="2:21" ht="66.75" customHeight="1" x14ac:dyDescent="0.25">
      <c r="B648" s="1136"/>
      <c r="C648" s="1137"/>
      <c r="D648" s="1137"/>
      <c r="E648" s="1137"/>
      <c r="F648" s="1137"/>
      <c r="G648" s="1137"/>
      <c r="H648" s="1137"/>
      <c r="I648" s="1137"/>
      <c r="J648" s="1137"/>
      <c r="K648" s="1137"/>
      <c r="L648" s="1137"/>
      <c r="M648" s="1137"/>
      <c r="N648" s="1137"/>
      <c r="O648" s="1137"/>
      <c r="P648" s="1137"/>
      <c r="Q648" s="1137"/>
      <c r="R648" s="1137"/>
      <c r="S648" s="1138"/>
    </row>
    <row r="649" spans="2:21" ht="93.75" customHeight="1" x14ac:dyDescent="0.25">
      <c r="B649" s="1136"/>
      <c r="C649" s="1137"/>
      <c r="D649" s="1137"/>
      <c r="E649" s="1137"/>
      <c r="F649" s="1137"/>
      <c r="G649" s="1137"/>
      <c r="H649" s="1137"/>
      <c r="I649" s="1137"/>
      <c r="J649" s="1137"/>
      <c r="K649" s="1137"/>
      <c r="L649" s="1137"/>
      <c r="M649" s="1137"/>
      <c r="N649" s="1137"/>
      <c r="O649" s="1137"/>
      <c r="P649" s="1137"/>
      <c r="Q649" s="1137"/>
      <c r="R649" s="1137"/>
      <c r="S649" s="1138"/>
    </row>
    <row r="650" spans="2:21" ht="63" customHeight="1" thickBot="1" x14ac:dyDescent="0.3">
      <c r="B650" s="1139"/>
      <c r="C650" s="1140"/>
      <c r="D650" s="1140"/>
      <c r="E650" s="1140"/>
      <c r="F650" s="1140"/>
      <c r="G650" s="1140"/>
      <c r="H650" s="1140"/>
      <c r="I650" s="1140"/>
      <c r="J650" s="1140"/>
      <c r="K650" s="1140"/>
      <c r="L650" s="1140"/>
      <c r="M650" s="1140"/>
      <c r="N650" s="1140"/>
      <c r="O650" s="1140"/>
      <c r="P650" s="1140"/>
      <c r="Q650" s="1140"/>
      <c r="R650" s="1140"/>
      <c r="S650" s="1141"/>
    </row>
    <row r="651" spans="2:21" ht="6.6" customHeight="1" x14ac:dyDescent="0.25"/>
    <row r="652" spans="2:21" ht="21.6" customHeight="1" x14ac:dyDescent="0.25">
      <c r="B652" s="506" t="s">
        <v>1337</v>
      </c>
      <c r="C652" s="506"/>
      <c r="D652" s="506"/>
      <c r="E652" s="506"/>
      <c r="F652" s="506"/>
      <c r="G652" s="506"/>
      <c r="H652" s="506"/>
      <c r="I652" s="506"/>
      <c r="J652" s="506"/>
      <c r="K652" s="506"/>
    </row>
    <row r="653" spans="2:21" ht="6" customHeight="1" thickBot="1" x14ac:dyDescent="0.3"/>
    <row r="654" spans="2:21" ht="28.5" customHeight="1" x14ac:dyDescent="0.25">
      <c r="B654" s="495" t="s">
        <v>1386</v>
      </c>
      <c r="C654" s="496"/>
      <c r="D654" s="496"/>
      <c r="E654" s="496"/>
      <c r="F654" s="496"/>
      <c r="G654" s="496"/>
      <c r="H654" s="496"/>
      <c r="I654" s="496"/>
      <c r="J654" s="496"/>
      <c r="K654" s="496"/>
      <c r="L654" s="496"/>
      <c r="M654" s="496"/>
      <c r="N654" s="496"/>
      <c r="O654" s="496"/>
      <c r="P654" s="496"/>
      <c r="Q654" s="496"/>
      <c r="R654" s="496"/>
      <c r="S654" s="497"/>
    </row>
    <row r="655" spans="2:21" ht="24.75" customHeight="1" x14ac:dyDescent="0.25">
      <c r="B655" s="498"/>
      <c r="C655" s="499"/>
      <c r="D655" s="499"/>
      <c r="E655" s="499"/>
      <c r="F655" s="499"/>
      <c r="G655" s="499"/>
      <c r="H655" s="499"/>
      <c r="I655" s="499"/>
      <c r="J655" s="499"/>
      <c r="K655" s="499"/>
      <c r="L655" s="499"/>
      <c r="M655" s="499"/>
      <c r="N655" s="499"/>
      <c r="O655" s="499"/>
      <c r="P655" s="499"/>
      <c r="Q655" s="499"/>
      <c r="R655" s="499"/>
      <c r="S655" s="500"/>
    </row>
    <row r="656" spans="2:21" ht="34.5" customHeight="1" x14ac:dyDescent="0.25">
      <c r="B656" s="498"/>
      <c r="C656" s="499"/>
      <c r="D656" s="499"/>
      <c r="E656" s="499"/>
      <c r="F656" s="499"/>
      <c r="G656" s="499"/>
      <c r="H656" s="499"/>
      <c r="I656" s="499"/>
      <c r="J656" s="499"/>
      <c r="K656" s="499"/>
      <c r="L656" s="499"/>
      <c r="M656" s="499"/>
      <c r="N656" s="499"/>
      <c r="O656" s="499"/>
      <c r="P656" s="499"/>
      <c r="Q656" s="499"/>
      <c r="R656" s="499"/>
      <c r="S656" s="500"/>
    </row>
    <row r="657" spans="1:19" ht="40.5" customHeight="1" x14ac:dyDescent="0.25">
      <c r="B657" s="498"/>
      <c r="C657" s="499"/>
      <c r="D657" s="499"/>
      <c r="E657" s="499"/>
      <c r="F657" s="499"/>
      <c r="G657" s="499"/>
      <c r="H657" s="499"/>
      <c r="I657" s="499"/>
      <c r="J657" s="499"/>
      <c r="K657" s="499"/>
      <c r="L657" s="499"/>
      <c r="M657" s="499"/>
      <c r="N657" s="499"/>
      <c r="O657" s="499"/>
      <c r="P657" s="499"/>
      <c r="Q657" s="499"/>
      <c r="R657" s="499"/>
      <c r="S657" s="500"/>
    </row>
    <row r="658" spans="1:19" ht="33" customHeight="1" x14ac:dyDescent="0.25">
      <c r="B658" s="498"/>
      <c r="C658" s="499"/>
      <c r="D658" s="499"/>
      <c r="E658" s="499"/>
      <c r="F658" s="499"/>
      <c r="G658" s="499"/>
      <c r="H658" s="499"/>
      <c r="I658" s="499"/>
      <c r="J658" s="499"/>
      <c r="K658" s="499"/>
      <c r="L658" s="499"/>
      <c r="M658" s="499"/>
      <c r="N658" s="499"/>
      <c r="O658" s="499"/>
      <c r="P658" s="499"/>
      <c r="Q658" s="499"/>
      <c r="R658" s="499"/>
      <c r="S658" s="500"/>
    </row>
    <row r="659" spans="1:19" ht="29.25" customHeight="1" x14ac:dyDescent="0.25">
      <c r="B659" s="498"/>
      <c r="C659" s="499"/>
      <c r="D659" s="499"/>
      <c r="E659" s="499"/>
      <c r="F659" s="499"/>
      <c r="G659" s="499"/>
      <c r="H659" s="499"/>
      <c r="I659" s="499"/>
      <c r="J659" s="499"/>
      <c r="K659" s="499"/>
      <c r="L659" s="499"/>
      <c r="M659" s="499"/>
      <c r="N659" s="499"/>
      <c r="O659" s="499"/>
      <c r="P659" s="499"/>
      <c r="Q659" s="499"/>
      <c r="R659" s="499"/>
      <c r="S659" s="500"/>
    </row>
    <row r="660" spans="1:19" ht="33.75" customHeight="1" x14ac:dyDescent="0.25">
      <c r="B660" s="498"/>
      <c r="C660" s="499"/>
      <c r="D660" s="499"/>
      <c r="E660" s="499"/>
      <c r="F660" s="499"/>
      <c r="G660" s="499"/>
      <c r="H660" s="499"/>
      <c r="I660" s="499"/>
      <c r="J660" s="499"/>
      <c r="K660" s="499"/>
      <c r="L660" s="499"/>
      <c r="M660" s="499"/>
      <c r="N660" s="499"/>
      <c r="O660" s="499"/>
      <c r="P660" s="499"/>
      <c r="Q660" s="499"/>
      <c r="R660" s="499"/>
      <c r="S660" s="500"/>
    </row>
    <row r="661" spans="1:19" ht="17.25" customHeight="1" x14ac:dyDescent="0.25">
      <c r="B661" s="498"/>
      <c r="C661" s="499"/>
      <c r="D661" s="499"/>
      <c r="E661" s="499"/>
      <c r="F661" s="499"/>
      <c r="G661" s="499"/>
      <c r="H661" s="499"/>
      <c r="I661" s="499"/>
      <c r="J661" s="499"/>
      <c r="K661" s="499"/>
      <c r="L661" s="499"/>
      <c r="M661" s="499"/>
      <c r="N661" s="499"/>
      <c r="O661" s="499"/>
      <c r="P661" s="499"/>
      <c r="Q661" s="499"/>
      <c r="R661" s="499"/>
      <c r="S661" s="500"/>
    </row>
    <row r="662" spans="1:19" ht="65.400000000000006" customHeight="1" thickBot="1" x14ac:dyDescent="0.3">
      <c r="B662" s="501"/>
      <c r="C662" s="502"/>
      <c r="D662" s="502"/>
      <c r="E662" s="502"/>
      <c r="F662" s="502"/>
      <c r="G662" s="502"/>
      <c r="H662" s="502"/>
      <c r="I662" s="502"/>
      <c r="J662" s="502"/>
      <c r="K662" s="502"/>
      <c r="L662" s="502"/>
      <c r="M662" s="502"/>
      <c r="N662" s="502"/>
      <c r="O662" s="502"/>
      <c r="P662" s="502"/>
      <c r="Q662" s="502"/>
      <c r="R662" s="502"/>
      <c r="S662" s="503"/>
    </row>
    <row r="663" spans="1:19" ht="17.25" customHeight="1" x14ac:dyDescent="0.25">
      <c r="A663" s="208"/>
    </row>
    <row r="664" spans="1:19" ht="17.25" customHeight="1" x14ac:dyDescent="0.25">
      <c r="A664" s="208"/>
    </row>
  </sheetData>
  <mergeCells count="1109">
    <mergeCell ref="F21:O21"/>
    <mergeCell ref="B22:E22"/>
    <mergeCell ref="F22:O22"/>
    <mergeCell ref="B18:E18"/>
    <mergeCell ref="B37:G37"/>
    <mergeCell ref="J37:O37"/>
    <mergeCell ref="B38:G38"/>
    <mergeCell ref="B26:E26"/>
    <mergeCell ref="F26:O26"/>
    <mergeCell ref="B28:S29"/>
    <mergeCell ref="B31:G31"/>
    <mergeCell ref="B33:G33"/>
    <mergeCell ref="J33:O33"/>
    <mergeCell ref="R33:V33"/>
    <mergeCell ref="B15:E15"/>
    <mergeCell ref="F15:O15"/>
    <mergeCell ref="B16:E16"/>
    <mergeCell ref="F16:O16"/>
    <mergeCell ref="B17:E17"/>
    <mergeCell ref="F17:O17"/>
    <mergeCell ref="B5:T6"/>
    <mergeCell ref="B7:T8"/>
    <mergeCell ref="B10:S11"/>
    <mergeCell ref="B13:E13"/>
    <mergeCell ref="F13:O13"/>
    <mergeCell ref="B14:E14"/>
    <mergeCell ref="F14:O14"/>
    <mergeCell ref="B23:E23"/>
    <mergeCell ref="F23:K23"/>
    <mergeCell ref="B24:E24"/>
    <mergeCell ref="F24:O24"/>
    <mergeCell ref="B25:E25"/>
    <mergeCell ref="F25:O25"/>
    <mergeCell ref="B20:E20"/>
    <mergeCell ref="F20:O20"/>
    <mergeCell ref="B21:E21"/>
    <mergeCell ref="S44:S47"/>
    <mergeCell ref="T44:T47"/>
    <mergeCell ref="B48:G48"/>
    <mergeCell ref="K48:M48"/>
    <mergeCell ref="B49:G49"/>
    <mergeCell ref="K49:M49"/>
    <mergeCell ref="B44:G47"/>
    <mergeCell ref="H44:I46"/>
    <mergeCell ref="K44:M47"/>
    <mergeCell ref="N44:N47"/>
    <mergeCell ref="O44:O47"/>
    <mergeCell ref="P44:R46"/>
    <mergeCell ref="F18:O18"/>
    <mergeCell ref="B19:E19"/>
    <mergeCell ref="F19:G19"/>
    <mergeCell ref="H19:I19"/>
    <mergeCell ref="J19:K19"/>
    <mergeCell ref="L19:M19"/>
    <mergeCell ref="N19:O19"/>
    <mergeCell ref="J38:O38"/>
    <mergeCell ref="B39:G39"/>
    <mergeCell ref="J39:O39"/>
    <mergeCell ref="B40:G40"/>
    <mergeCell ref="J40:O40"/>
    <mergeCell ref="B42:G42"/>
    <mergeCell ref="B34:G34"/>
    <mergeCell ref="J34:O34"/>
    <mergeCell ref="R34:V40"/>
    <mergeCell ref="B35:G35"/>
    <mergeCell ref="J35:O35"/>
    <mergeCell ref="B36:G36"/>
    <mergeCell ref="J36:O36"/>
    <mergeCell ref="B57:G57"/>
    <mergeCell ref="K57:M57"/>
    <mergeCell ref="B58:G58"/>
    <mergeCell ref="K58:M58"/>
    <mergeCell ref="B59:G59"/>
    <mergeCell ref="K59:M59"/>
    <mergeCell ref="B53:G53"/>
    <mergeCell ref="K53:M53"/>
    <mergeCell ref="B54:G54"/>
    <mergeCell ref="B55:G55"/>
    <mergeCell ref="K55:M55"/>
    <mergeCell ref="B56:G56"/>
    <mergeCell ref="K56:M56"/>
    <mergeCell ref="K54:M54"/>
    <mergeCell ref="B50:G50"/>
    <mergeCell ref="K50:M50"/>
    <mergeCell ref="B51:G51"/>
    <mergeCell ref="K51:M51"/>
    <mergeCell ref="B52:G52"/>
    <mergeCell ref="K52:M52"/>
    <mergeCell ref="B66:G66"/>
    <mergeCell ref="K66:M66"/>
    <mergeCell ref="B67:G67"/>
    <mergeCell ref="K67:M67"/>
    <mergeCell ref="B68:G68"/>
    <mergeCell ref="K68:M68"/>
    <mergeCell ref="B63:G63"/>
    <mergeCell ref="K63:M63"/>
    <mergeCell ref="B64:G64"/>
    <mergeCell ref="K64:M64"/>
    <mergeCell ref="B65:G65"/>
    <mergeCell ref="K65:M65"/>
    <mergeCell ref="B60:G60"/>
    <mergeCell ref="K60:M60"/>
    <mergeCell ref="B61:G61"/>
    <mergeCell ref="K61:M61"/>
    <mergeCell ref="B62:G62"/>
    <mergeCell ref="K62:M62"/>
    <mergeCell ref="B83:F83"/>
    <mergeCell ref="G83:H83"/>
    <mergeCell ref="I83:J83"/>
    <mergeCell ref="Q83:R83"/>
    <mergeCell ref="S83:T83"/>
    <mergeCell ref="B84:F84"/>
    <mergeCell ref="G84:H84"/>
    <mergeCell ref="I84:J84"/>
    <mergeCell ref="Q84:R84"/>
    <mergeCell ref="S84:T84"/>
    <mergeCell ref="B81:F82"/>
    <mergeCell ref="G81:H82"/>
    <mergeCell ref="I81:J82"/>
    <mergeCell ref="L81:P82"/>
    <mergeCell ref="Q81:R82"/>
    <mergeCell ref="S81:T82"/>
    <mergeCell ref="B69:G69"/>
    <mergeCell ref="K69:M69"/>
    <mergeCell ref="B71:D71"/>
    <mergeCell ref="B72:R77"/>
    <mergeCell ref="B78:R78"/>
    <mergeCell ref="B79:G79"/>
    <mergeCell ref="B87:F87"/>
    <mergeCell ref="G87:H87"/>
    <mergeCell ref="I87:J87"/>
    <mergeCell ref="L87:P87"/>
    <mergeCell ref="Q87:R87"/>
    <mergeCell ref="S87:T87"/>
    <mergeCell ref="B86:F86"/>
    <mergeCell ref="G86:H86"/>
    <mergeCell ref="I86:J86"/>
    <mergeCell ref="L86:P86"/>
    <mergeCell ref="Q86:R86"/>
    <mergeCell ref="S86:T86"/>
    <mergeCell ref="B85:F85"/>
    <mergeCell ref="G85:H85"/>
    <mergeCell ref="I85:J85"/>
    <mergeCell ref="L85:P85"/>
    <mergeCell ref="Q85:R85"/>
    <mergeCell ref="S85:T85"/>
    <mergeCell ref="B91:F91"/>
    <mergeCell ref="G91:H91"/>
    <mergeCell ref="I91:J91"/>
    <mergeCell ref="L91:P91"/>
    <mergeCell ref="Q91:R91"/>
    <mergeCell ref="S91:T91"/>
    <mergeCell ref="B89:F89"/>
    <mergeCell ref="G89:H89"/>
    <mergeCell ref="I89:J89"/>
    <mergeCell ref="B90:F90"/>
    <mergeCell ref="G90:H90"/>
    <mergeCell ref="I90:J90"/>
    <mergeCell ref="B88:F88"/>
    <mergeCell ref="G88:H88"/>
    <mergeCell ref="I88:J88"/>
    <mergeCell ref="L88:P88"/>
    <mergeCell ref="Q88:R88"/>
    <mergeCell ref="S88:T88"/>
    <mergeCell ref="B96:F96"/>
    <mergeCell ref="G96:H96"/>
    <mergeCell ref="I96:J96"/>
    <mergeCell ref="L96:P96"/>
    <mergeCell ref="Q96:R96"/>
    <mergeCell ref="S96:T96"/>
    <mergeCell ref="B94:F94"/>
    <mergeCell ref="G94:H94"/>
    <mergeCell ref="I94:J94"/>
    <mergeCell ref="B95:F95"/>
    <mergeCell ref="G95:H95"/>
    <mergeCell ref="I95:J95"/>
    <mergeCell ref="G92:H92"/>
    <mergeCell ref="I92:J92"/>
    <mergeCell ref="L92:P92"/>
    <mergeCell ref="Q92:R92"/>
    <mergeCell ref="S92:T92"/>
    <mergeCell ref="G93:H93"/>
    <mergeCell ref="I93:J93"/>
    <mergeCell ref="L93:P93"/>
    <mergeCell ref="Q93:R93"/>
    <mergeCell ref="S93:T93"/>
    <mergeCell ref="N101:N103"/>
    <mergeCell ref="O101:O103"/>
    <mergeCell ref="P101:P103"/>
    <mergeCell ref="Q101:Q103"/>
    <mergeCell ref="R101:R103"/>
    <mergeCell ref="S101:S103"/>
    <mergeCell ref="I100:I103"/>
    <mergeCell ref="J100:K100"/>
    <mergeCell ref="L100:M100"/>
    <mergeCell ref="N100:O100"/>
    <mergeCell ref="P100:Q100"/>
    <mergeCell ref="R100:S100"/>
    <mergeCell ref="J101:J103"/>
    <mergeCell ref="K101:K103"/>
    <mergeCell ref="L101:L103"/>
    <mergeCell ref="M101:M103"/>
    <mergeCell ref="B98:H98"/>
    <mergeCell ref="B100:B103"/>
    <mergeCell ref="C100:C103"/>
    <mergeCell ref="D100:D103"/>
    <mergeCell ref="E100:E103"/>
    <mergeCell ref="F100:F103"/>
    <mergeCell ref="G100:G103"/>
    <mergeCell ref="H100:H103"/>
    <mergeCell ref="B141:N141"/>
    <mergeCell ref="N111:O111"/>
    <mergeCell ref="P111:S112"/>
    <mergeCell ref="B112:B114"/>
    <mergeCell ref="C112:C114"/>
    <mergeCell ref="D112:D114"/>
    <mergeCell ref="E112:E114"/>
    <mergeCell ref="F112:F114"/>
    <mergeCell ref="G112:G114"/>
    <mergeCell ref="H112:H114"/>
    <mergeCell ref="I112:I114"/>
    <mergeCell ref="B111:C111"/>
    <mergeCell ref="D111:E111"/>
    <mergeCell ref="F111:G111"/>
    <mergeCell ref="H111:I111"/>
    <mergeCell ref="J111:K111"/>
    <mergeCell ref="L111:M111"/>
    <mergeCell ref="B125:R126"/>
    <mergeCell ref="B128:F128"/>
    <mergeCell ref="B129:R134"/>
    <mergeCell ref="B136:F136"/>
    <mergeCell ref="B137:R139"/>
    <mergeCell ref="P113:P114"/>
    <mergeCell ref="Q113:Q114"/>
    <mergeCell ref="R113:R114"/>
    <mergeCell ref="S113:S114"/>
    <mergeCell ref="B122:R122"/>
    <mergeCell ref="B124:F124"/>
    <mergeCell ref="J112:J114"/>
    <mergeCell ref="K112:K114"/>
    <mergeCell ref="L112:L114"/>
    <mergeCell ref="M112:M114"/>
    <mergeCell ref="N112:N114"/>
    <mergeCell ref="O112:O114"/>
    <mergeCell ref="M144:M152"/>
    <mergeCell ref="N144:N152"/>
    <mergeCell ref="O144:P144"/>
    <mergeCell ref="O145:O152"/>
    <mergeCell ref="P145:P152"/>
    <mergeCell ref="B157:E157"/>
    <mergeCell ref="G144:G152"/>
    <mergeCell ref="H144:H152"/>
    <mergeCell ref="I144:I152"/>
    <mergeCell ref="J144:J152"/>
    <mergeCell ref="K144:K152"/>
    <mergeCell ref="L144:L152"/>
    <mergeCell ref="B143:E143"/>
    <mergeCell ref="B144:B152"/>
    <mergeCell ref="C144:C152"/>
    <mergeCell ref="D144:D152"/>
    <mergeCell ref="E144:E152"/>
    <mergeCell ref="F144:F152"/>
    <mergeCell ref="O184:Q184"/>
    <mergeCell ref="B185:B189"/>
    <mergeCell ref="C185:C189"/>
    <mergeCell ref="D185:D189"/>
    <mergeCell ref="E185:E189"/>
    <mergeCell ref="G185:Q192"/>
    <mergeCell ref="V198:V200"/>
    <mergeCell ref="N158:N167"/>
    <mergeCell ref="O158:O167"/>
    <mergeCell ref="O173:Q173"/>
    <mergeCell ref="B174:B178"/>
    <mergeCell ref="C174:C178"/>
    <mergeCell ref="D174:D178"/>
    <mergeCell ref="E174:E178"/>
    <mergeCell ref="F174:F178"/>
    <mergeCell ref="H174:Q181"/>
    <mergeCell ref="H158:H167"/>
    <mergeCell ref="I158:I167"/>
    <mergeCell ref="J158:J167"/>
    <mergeCell ref="K158:K167"/>
    <mergeCell ref="L158:L167"/>
    <mergeCell ref="M158:M167"/>
    <mergeCell ref="B158:B167"/>
    <mergeCell ref="C158:C167"/>
    <mergeCell ref="D158:D167"/>
    <mergeCell ref="E158:E167"/>
    <mergeCell ref="F158:F167"/>
    <mergeCell ref="G158:G167"/>
    <mergeCell ref="O197:R197"/>
    <mergeCell ref="S197:V197"/>
    <mergeCell ref="H198:H200"/>
    <mergeCell ref="I198:I200"/>
    <mergeCell ref="J198:J200"/>
    <mergeCell ref="K198:K200"/>
    <mergeCell ref="L198:L200"/>
    <mergeCell ref="M198:M200"/>
    <mergeCell ref="N198:N200"/>
    <mergeCell ref="B194:K194"/>
    <mergeCell ref="B196:B200"/>
    <mergeCell ref="C196:F196"/>
    <mergeCell ref="G196:V196"/>
    <mergeCell ref="C197:C200"/>
    <mergeCell ref="D197:D200"/>
    <mergeCell ref="E197:E200"/>
    <mergeCell ref="F197:F200"/>
    <mergeCell ref="G197:J197"/>
    <mergeCell ref="K197:N197"/>
    <mergeCell ref="B217:I217"/>
    <mergeCell ref="Q217:S217"/>
    <mergeCell ref="B218:B220"/>
    <mergeCell ref="C218:N219"/>
    <mergeCell ref="O218:O220"/>
    <mergeCell ref="Q218:U226"/>
    <mergeCell ref="B225:B226"/>
    <mergeCell ref="C225:C226"/>
    <mergeCell ref="D225:D226"/>
    <mergeCell ref="E225:E226"/>
    <mergeCell ref="U208:U210"/>
    <mergeCell ref="N210:N212"/>
    <mergeCell ref="O210:O212"/>
    <mergeCell ref="P210:P212"/>
    <mergeCell ref="M214:P214"/>
    <mergeCell ref="B215:I215"/>
    <mergeCell ref="U198:U200"/>
    <mergeCell ref="B205:D205"/>
    <mergeCell ref="B206:K213"/>
    <mergeCell ref="M206:P206"/>
    <mergeCell ref="R206:U206"/>
    <mergeCell ref="M208:M212"/>
    <mergeCell ref="N208:P209"/>
    <mergeCell ref="R208:R210"/>
    <mergeCell ref="S208:T210"/>
    <mergeCell ref="O198:O200"/>
    <mergeCell ref="P198:P200"/>
    <mergeCell ref="Q198:Q200"/>
    <mergeCell ref="R198:R200"/>
    <mergeCell ref="S198:S200"/>
    <mergeCell ref="T198:T200"/>
    <mergeCell ref="G198:G200"/>
    <mergeCell ref="U229:U233"/>
    <mergeCell ref="V229:V233"/>
    <mergeCell ref="C230:D230"/>
    <mergeCell ref="E230:F230"/>
    <mergeCell ref="G230:H230"/>
    <mergeCell ref="I230:J230"/>
    <mergeCell ref="K230:L230"/>
    <mergeCell ref="M230:N230"/>
    <mergeCell ref="O230:P230"/>
    <mergeCell ref="Q230:R230"/>
    <mergeCell ref="L225:L226"/>
    <mergeCell ref="M225:M226"/>
    <mergeCell ref="N225:N226"/>
    <mergeCell ref="O225:O226"/>
    <mergeCell ref="B228:M228"/>
    <mergeCell ref="C229:H229"/>
    <mergeCell ref="I229:N229"/>
    <mergeCell ref="O229:T229"/>
    <mergeCell ref="F225:F226"/>
    <mergeCell ref="G225:G226"/>
    <mergeCell ref="H225:H226"/>
    <mergeCell ref="I225:I226"/>
    <mergeCell ref="J225:J226"/>
    <mergeCell ref="K225:K226"/>
    <mergeCell ref="Q231:Q233"/>
    <mergeCell ref="R231:R233"/>
    <mergeCell ref="S231:S233"/>
    <mergeCell ref="T231:T233"/>
    <mergeCell ref="O238:Q238"/>
    <mergeCell ref="K231:K233"/>
    <mergeCell ref="L231:L233"/>
    <mergeCell ref="M231:M233"/>
    <mergeCell ref="N231:N233"/>
    <mergeCell ref="O231:O233"/>
    <mergeCell ref="P231:P233"/>
    <mergeCell ref="S230:T230"/>
    <mergeCell ref="B231:B233"/>
    <mergeCell ref="C231:C233"/>
    <mergeCell ref="D231:D233"/>
    <mergeCell ref="E231:E233"/>
    <mergeCell ref="F231:F233"/>
    <mergeCell ref="G231:G233"/>
    <mergeCell ref="H231:H233"/>
    <mergeCell ref="I231:I233"/>
    <mergeCell ref="J231:J233"/>
    <mergeCell ref="B253:H253"/>
    <mergeCell ref="I253:J253"/>
    <mergeCell ref="M253:Q283"/>
    <mergeCell ref="B254:H254"/>
    <mergeCell ref="B255:H255"/>
    <mergeCell ref="B256:H256"/>
    <mergeCell ref="I256:J256"/>
    <mergeCell ref="B257:H257"/>
    <mergeCell ref="B258:H258"/>
    <mergeCell ref="I258:J258"/>
    <mergeCell ref="B246:H246"/>
    <mergeCell ref="B247:H247"/>
    <mergeCell ref="B248:H248"/>
    <mergeCell ref="B249:H249"/>
    <mergeCell ref="B251:E251"/>
    <mergeCell ref="M252:O252"/>
    <mergeCell ref="B239:H240"/>
    <mergeCell ref="I239:I240"/>
    <mergeCell ref="J239:L239"/>
    <mergeCell ref="M239:M240"/>
    <mergeCell ref="O239:S249"/>
    <mergeCell ref="B241:H241"/>
    <mergeCell ref="B242:H242"/>
    <mergeCell ref="B243:H243"/>
    <mergeCell ref="B244:H244"/>
    <mergeCell ref="B245:H245"/>
    <mergeCell ref="B267:H267"/>
    <mergeCell ref="B268:H268"/>
    <mergeCell ref="B269:H269"/>
    <mergeCell ref="B270:H270"/>
    <mergeCell ref="B271:H271"/>
    <mergeCell ref="B272:H272"/>
    <mergeCell ref="B263:H263"/>
    <mergeCell ref="I263:J263"/>
    <mergeCell ref="B264:H264"/>
    <mergeCell ref="I264:J264"/>
    <mergeCell ref="B265:H265"/>
    <mergeCell ref="B266:H266"/>
    <mergeCell ref="B259:H259"/>
    <mergeCell ref="B260:H260"/>
    <mergeCell ref="B261:H261"/>
    <mergeCell ref="I261:J261"/>
    <mergeCell ref="B262:H262"/>
    <mergeCell ref="I262:J262"/>
    <mergeCell ref="B281:H281"/>
    <mergeCell ref="I281:J281"/>
    <mergeCell ref="B282:H282"/>
    <mergeCell ref="B283:H283"/>
    <mergeCell ref="B285:S286"/>
    <mergeCell ref="B278:H278"/>
    <mergeCell ref="I278:J278"/>
    <mergeCell ref="B279:H279"/>
    <mergeCell ref="I279:J279"/>
    <mergeCell ref="B280:H280"/>
    <mergeCell ref="I280:J280"/>
    <mergeCell ref="B273:H273"/>
    <mergeCell ref="B274:H274"/>
    <mergeCell ref="B275:H275"/>
    <mergeCell ref="B276:H276"/>
    <mergeCell ref="I276:J276"/>
    <mergeCell ref="B277:H277"/>
    <mergeCell ref="I277:J277"/>
    <mergeCell ref="J301:O302"/>
    <mergeCell ref="P301:R302"/>
    <mergeCell ref="C303:C304"/>
    <mergeCell ref="D303:D304"/>
    <mergeCell ref="E303:E304"/>
    <mergeCell ref="F303:F304"/>
    <mergeCell ref="G303:G304"/>
    <mergeCell ref="H303:H304"/>
    <mergeCell ref="J303:J304"/>
    <mergeCell ref="K303:K304"/>
    <mergeCell ref="S290:T292"/>
    <mergeCell ref="U290:V292"/>
    <mergeCell ref="B298:K298"/>
    <mergeCell ref="B299:D299"/>
    <mergeCell ref="B300:B304"/>
    <mergeCell ref="C300:D302"/>
    <mergeCell ref="E300:F302"/>
    <mergeCell ref="G300:H302"/>
    <mergeCell ref="I300:I304"/>
    <mergeCell ref="J300:R300"/>
    <mergeCell ref="J290:J293"/>
    <mergeCell ref="K290:L292"/>
    <mergeCell ref="M290:N292"/>
    <mergeCell ref="O290:O293"/>
    <mergeCell ref="P290:Q292"/>
    <mergeCell ref="R290:R293"/>
    <mergeCell ref="B290:B293"/>
    <mergeCell ref="C290:C293"/>
    <mergeCell ref="D290:D293"/>
    <mergeCell ref="E290:F292"/>
    <mergeCell ref="G290:G293"/>
    <mergeCell ref="H290:I292"/>
    <mergeCell ref="B321:S323"/>
    <mergeCell ref="B325:O325"/>
    <mergeCell ref="B327:B337"/>
    <mergeCell ref="C327:C337"/>
    <mergeCell ref="D327:O327"/>
    <mergeCell ref="P327:P337"/>
    <mergeCell ref="Q327:Q337"/>
    <mergeCell ref="R327:R337"/>
    <mergeCell ref="D328:D335"/>
    <mergeCell ref="E328:E335"/>
    <mergeCell ref="F313:F314"/>
    <mergeCell ref="G313:G314"/>
    <mergeCell ref="H313:H314"/>
    <mergeCell ref="J313:J314"/>
    <mergeCell ref="K313:K314"/>
    <mergeCell ref="B320:D320"/>
    <mergeCell ref="R303:R304"/>
    <mergeCell ref="B310:B314"/>
    <mergeCell ref="C310:H312"/>
    <mergeCell ref="I310:I314"/>
    <mergeCell ref="J310:K312"/>
    <mergeCell ref="L310:L314"/>
    <mergeCell ref="M310:M314"/>
    <mergeCell ref="C313:C314"/>
    <mergeCell ref="D313:D314"/>
    <mergeCell ref="E313:E314"/>
    <mergeCell ref="L303:L304"/>
    <mergeCell ref="M303:M304"/>
    <mergeCell ref="N303:N304"/>
    <mergeCell ref="O303:O304"/>
    <mergeCell ref="P303:P304"/>
    <mergeCell ref="Q303:Q304"/>
    <mergeCell ref="W344:W354"/>
    <mergeCell ref="B342:Q342"/>
    <mergeCell ref="B344:B354"/>
    <mergeCell ref="C344:C354"/>
    <mergeCell ref="D344:D354"/>
    <mergeCell ref="E344:E354"/>
    <mergeCell ref="F344:Q344"/>
    <mergeCell ref="F345:F352"/>
    <mergeCell ref="G345:G352"/>
    <mergeCell ref="H345:H352"/>
    <mergeCell ref="I345:I352"/>
    <mergeCell ref="L328:L335"/>
    <mergeCell ref="M328:M335"/>
    <mergeCell ref="N328:N335"/>
    <mergeCell ref="O328:O335"/>
    <mergeCell ref="D336:F337"/>
    <mergeCell ref="G336:I337"/>
    <mergeCell ref="J336:L337"/>
    <mergeCell ref="M336:O337"/>
    <mergeCell ref="F328:F335"/>
    <mergeCell ref="G328:G335"/>
    <mergeCell ref="H328:H335"/>
    <mergeCell ref="I328:I335"/>
    <mergeCell ref="J328:J335"/>
    <mergeCell ref="K328:K335"/>
    <mergeCell ref="P345:P352"/>
    <mergeCell ref="Q345:Q352"/>
    <mergeCell ref="F353:H354"/>
    <mergeCell ref="I353:K354"/>
    <mergeCell ref="L353:N354"/>
    <mergeCell ref="O353:Q354"/>
    <mergeCell ref="J345:J352"/>
    <mergeCell ref="K345:K352"/>
    <mergeCell ref="L345:L352"/>
    <mergeCell ref="M345:M352"/>
    <mergeCell ref="N345:N352"/>
    <mergeCell ref="O345:O352"/>
    <mergeCell ref="R344:R354"/>
    <mergeCell ref="S344:S354"/>
    <mergeCell ref="T344:T354"/>
    <mergeCell ref="U344:U354"/>
    <mergeCell ref="V344:V354"/>
    <mergeCell ref="M373:N375"/>
    <mergeCell ref="O373:P375"/>
    <mergeCell ref="Q373:R375"/>
    <mergeCell ref="S373:T375"/>
    <mergeCell ref="U373:V375"/>
    <mergeCell ref="B376:B378"/>
    <mergeCell ref="C376:C378"/>
    <mergeCell ref="D376:D378"/>
    <mergeCell ref="E376:E378"/>
    <mergeCell ref="F376:F378"/>
    <mergeCell ref="B373:B375"/>
    <mergeCell ref="C373:D375"/>
    <mergeCell ref="E373:F375"/>
    <mergeCell ref="G373:H375"/>
    <mergeCell ref="I373:J375"/>
    <mergeCell ref="K373:L375"/>
    <mergeCell ref="B359:I359"/>
    <mergeCell ref="B360:Q363"/>
    <mergeCell ref="B365:O365"/>
    <mergeCell ref="B366:Q368"/>
    <mergeCell ref="B370:H370"/>
    <mergeCell ref="B372:D372"/>
    <mergeCell ref="V376:V378"/>
    <mergeCell ref="B385:C387"/>
    <mergeCell ref="D385:E387"/>
    <mergeCell ref="F385:G387"/>
    <mergeCell ref="H385:I387"/>
    <mergeCell ref="J385:K387"/>
    <mergeCell ref="L385:M387"/>
    <mergeCell ref="M376:M378"/>
    <mergeCell ref="N376:N378"/>
    <mergeCell ref="O376:O378"/>
    <mergeCell ref="P376:P378"/>
    <mergeCell ref="Q376:Q378"/>
    <mergeCell ref="R376:R378"/>
    <mergeCell ref="G376:G378"/>
    <mergeCell ref="H376:H378"/>
    <mergeCell ref="I376:I378"/>
    <mergeCell ref="J376:J378"/>
    <mergeCell ref="K376:K378"/>
    <mergeCell ref="L376:L378"/>
    <mergeCell ref="I388:I390"/>
    <mergeCell ref="J388:J390"/>
    <mergeCell ref="K388:K390"/>
    <mergeCell ref="L388:L390"/>
    <mergeCell ref="M388:M390"/>
    <mergeCell ref="N385:O387"/>
    <mergeCell ref="P385:Q387"/>
    <mergeCell ref="R385:S387"/>
    <mergeCell ref="T385:U387"/>
    <mergeCell ref="B388:B390"/>
    <mergeCell ref="C388:C390"/>
    <mergeCell ref="D388:D390"/>
    <mergeCell ref="E388:E390"/>
    <mergeCell ref="F388:F390"/>
    <mergeCell ref="G388:G390"/>
    <mergeCell ref="S376:S378"/>
    <mergeCell ref="T376:T378"/>
    <mergeCell ref="U376:U378"/>
    <mergeCell ref="B410:G410"/>
    <mergeCell ref="H410:M410"/>
    <mergeCell ref="N410:R410"/>
    <mergeCell ref="S410:W410"/>
    <mergeCell ref="B411:G411"/>
    <mergeCell ref="H411:M411"/>
    <mergeCell ref="N411:R411"/>
    <mergeCell ref="S411:W411"/>
    <mergeCell ref="B408:G408"/>
    <mergeCell ref="H408:M408"/>
    <mergeCell ref="N408:R408"/>
    <mergeCell ref="S408:W408"/>
    <mergeCell ref="B409:G409"/>
    <mergeCell ref="H409:M409"/>
    <mergeCell ref="N409:R409"/>
    <mergeCell ref="S409:W409"/>
    <mergeCell ref="T388:T390"/>
    <mergeCell ref="U388:U390"/>
    <mergeCell ref="B397:H397"/>
    <mergeCell ref="B399:D399"/>
    <mergeCell ref="B405:G405"/>
    <mergeCell ref="B406:G407"/>
    <mergeCell ref="H406:M407"/>
    <mergeCell ref="N406:R407"/>
    <mergeCell ref="S406:W407"/>
    <mergeCell ref="N388:N390"/>
    <mergeCell ref="O388:O390"/>
    <mergeCell ref="P388:P390"/>
    <mergeCell ref="Q388:Q390"/>
    <mergeCell ref="R388:R390"/>
    <mergeCell ref="S388:S390"/>
    <mergeCell ref="H388:H390"/>
    <mergeCell ref="B416:G416"/>
    <mergeCell ref="H416:M416"/>
    <mergeCell ref="N416:R416"/>
    <mergeCell ref="S416:W416"/>
    <mergeCell ref="B417:G417"/>
    <mergeCell ref="H417:M417"/>
    <mergeCell ref="N417:R417"/>
    <mergeCell ref="S417:W417"/>
    <mergeCell ref="B414:G414"/>
    <mergeCell ref="H414:M414"/>
    <mergeCell ref="N414:R414"/>
    <mergeCell ref="S414:W414"/>
    <mergeCell ref="B415:G415"/>
    <mergeCell ref="H415:M415"/>
    <mergeCell ref="N415:R415"/>
    <mergeCell ref="S415:W415"/>
    <mergeCell ref="B412:G412"/>
    <mergeCell ref="H412:M412"/>
    <mergeCell ref="N412:R412"/>
    <mergeCell ref="S412:W412"/>
    <mergeCell ref="B413:G413"/>
    <mergeCell ref="H413:M413"/>
    <mergeCell ref="N413:R413"/>
    <mergeCell ref="S413:W413"/>
    <mergeCell ref="B422:G422"/>
    <mergeCell ref="H422:M422"/>
    <mergeCell ref="N422:R422"/>
    <mergeCell ref="S422:W422"/>
    <mergeCell ref="B423:G423"/>
    <mergeCell ref="H423:M423"/>
    <mergeCell ref="N423:R423"/>
    <mergeCell ref="S423:W423"/>
    <mergeCell ref="B420:G420"/>
    <mergeCell ref="H420:M420"/>
    <mergeCell ref="N420:R420"/>
    <mergeCell ref="S420:W420"/>
    <mergeCell ref="B421:G421"/>
    <mergeCell ref="H421:M421"/>
    <mergeCell ref="N421:R421"/>
    <mergeCell ref="S421:W421"/>
    <mergeCell ref="B418:G418"/>
    <mergeCell ref="H418:M418"/>
    <mergeCell ref="N418:R418"/>
    <mergeCell ref="S418:W418"/>
    <mergeCell ref="B419:G419"/>
    <mergeCell ref="H419:M419"/>
    <mergeCell ref="N419:R419"/>
    <mergeCell ref="S419:W419"/>
    <mergeCell ref="B428:G428"/>
    <mergeCell ref="H428:M428"/>
    <mergeCell ref="N428:R428"/>
    <mergeCell ref="B429:G429"/>
    <mergeCell ref="H429:M429"/>
    <mergeCell ref="N429:R429"/>
    <mergeCell ref="B426:G426"/>
    <mergeCell ref="H426:M426"/>
    <mergeCell ref="N426:R426"/>
    <mergeCell ref="S426:W426"/>
    <mergeCell ref="B427:G427"/>
    <mergeCell ref="H427:M427"/>
    <mergeCell ref="N427:R427"/>
    <mergeCell ref="B424:G424"/>
    <mergeCell ref="H424:M424"/>
    <mergeCell ref="N424:R424"/>
    <mergeCell ref="S424:W424"/>
    <mergeCell ref="B425:G425"/>
    <mergeCell ref="H425:M425"/>
    <mergeCell ref="N425:R425"/>
    <mergeCell ref="S425:W425"/>
    <mergeCell ref="B430:G430"/>
    <mergeCell ref="H430:M430"/>
    <mergeCell ref="N430:R430"/>
    <mergeCell ref="B432:K432"/>
    <mergeCell ref="B434:E434"/>
    <mergeCell ref="M434:P434"/>
    <mergeCell ref="B440:D440"/>
    <mergeCell ref="G440:I440"/>
    <mergeCell ref="M440:O440"/>
    <mergeCell ref="R440:T440"/>
    <mergeCell ref="B441:D441"/>
    <mergeCell ref="G441:I441"/>
    <mergeCell ref="M441:O441"/>
    <mergeCell ref="R441:T441"/>
    <mergeCell ref="M435:O439"/>
    <mergeCell ref="P435:P439"/>
    <mergeCell ref="Q435:Q439"/>
    <mergeCell ref="R435:T439"/>
    <mergeCell ref="B444:D444"/>
    <mergeCell ref="G444:I444"/>
    <mergeCell ref="M444:O444"/>
    <mergeCell ref="R444:T444"/>
    <mergeCell ref="B446:E446"/>
    <mergeCell ref="U435:U439"/>
    <mergeCell ref="V435:V439"/>
    <mergeCell ref="B435:D439"/>
    <mergeCell ref="E435:E439"/>
    <mergeCell ref="F435:F439"/>
    <mergeCell ref="G435:I439"/>
    <mergeCell ref="J435:J439"/>
    <mergeCell ref="K435:K439"/>
    <mergeCell ref="B442:D442"/>
    <mergeCell ref="G442:I442"/>
    <mergeCell ref="M442:O442"/>
    <mergeCell ref="R442:T442"/>
    <mergeCell ref="B443:D443"/>
    <mergeCell ref="G443:I443"/>
    <mergeCell ref="M443:O443"/>
    <mergeCell ref="R443:T443"/>
    <mergeCell ref="B452:D452"/>
    <mergeCell ref="G452:I452"/>
    <mergeCell ref="M452:R452"/>
    <mergeCell ref="B453:D453"/>
    <mergeCell ref="G453:I453"/>
    <mergeCell ref="M453:R453"/>
    <mergeCell ref="M447:R451"/>
    <mergeCell ref="S447:S451"/>
    <mergeCell ref="T447:T451"/>
    <mergeCell ref="AG451:AI454"/>
    <mergeCell ref="AJ451:AJ454"/>
    <mergeCell ref="AK451:AK454"/>
    <mergeCell ref="B447:D451"/>
    <mergeCell ref="E447:E451"/>
    <mergeCell ref="F447:F451"/>
    <mergeCell ref="G447:I451"/>
    <mergeCell ref="J447:J451"/>
    <mergeCell ref="K447:K451"/>
    <mergeCell ref="AG459:AI459"/>
    <mergeCell ref="B460:E460"/>
    <mergeCell ref="AG460:AI460"/>
    <mergeCell ref="B456:D456"/>
    <mergeCell ref="G456:I456"/>
    <mergeCell ref="M456:R456"/>
    <mergeCell ref="AG456:AI456"/>
    <mergeCell ref="B457:D457"/>
    <mergeCell ref="G457:I457"/>
    <mergeCell ref="M457:R457"/>
    <mergeCell ref="AG457:AI457"/>
    <mergeCell ref="B455:D455"/>
    <mergeCell ref="M455:R455"/>
    <mergeCell ref="AG455:AI455"/>
    <mergeCell ref="B454:D454"/>
    <mergeCell ref="G454:I454"/>
    <mergeCell ref="M454:R454"/>
    <mergeCell ref="B458:D458"/>
    <mergeCell ref="G458:I458"/>
    <mergeCell ref="M458:R458"/>
    <mergeCell ref="AG458:AI458"/>
    <mergeCell ref="G455:I455"/>
    <mergeCell ref="B467:G467"/>
    <mergeCell ref="K467:L467"/>
    <mergeCell ref="M467:N467"/>
    <mergeCell ref="P467:Q467"/>
    <mergeCell ref="R467:T467"/>
    <mergeCell ref="U467:V467"/>
    <mergeCell ref="U466:V466"/>
    <mergeCell ref="P461:Q465"/>
    <mergeCell ref="R461:T465"/>
    <mergeCell ref="U461:V465"/>
    <mergeCell ref="AG461:AI461"/>
    <mergeCell ref="AG462:AI462"/>
    <mergeCell ref="B466:G466"/>
    <mergeCell ref="K466:L466"/>
    <mergeCell ref="M466:N466"/>
    <mergeCell ref="P466:Q466"/>
    <mergeCell ref="R466:T466"/>
    <mergeCell ref="B461:G465"/>
    <mergeCell ref="H461:H465"/>
    <mergeCell ref="I461:I465"/>
    <mergeCell ref="K461:L465"/>
    <mergeCell ref="M461:N465"/>
    <mergeCell ref="O461:O465"/>
    <mergeCell ref="M473:M475"/>
    <mergeCell ref="N473:N475"/>
    <mergeCell ref="B480:S481"/>
    <mergeCell ref="B483:I483"/>
    <mergeCell ref="B486:C487"/>
    <mergeCell ref="D486:E487"/>
    <mergeCell ref="F486:G487"/>
    <mergeCell ref="H486:M487"/>
    <mergeCell ref="N486:S487"/>
    <mergeCell ref="G473:G475"/>
    <mergeCell ref="H473:H475"/>
    <mergeCell ref="I473:I475"/>
    <mergeCell ref="J473:J475"/>
    <mergeCell ref="K473:K475"/>
    <mergeCell ref="L473:L475"/>
    <mergeCell ref="B470:B475"/>
    <mergeCell ref="C470:C475"/>
    <mergeCell ref="D470:F472"/>
    <mergeCell ref="G470:I472"/>
    <mergeCell ref="J470:L472"/>
    <mergeCell ref="M470:N472"/>
    <mergeCell ref="D473:D475"/>
    <mergeCell ref="E473:E475"/>
    <mergeCell ref="F473:F475"/>
    <mergeCell ref="B490:C490"/>
    <mergeCell ref="D490:E490"/>
    <mergeCell ref="F490:G490"/>
    <mergeCell ref="H490:M490"/>
    <mergeCell ref="N490:S490"/>
    <mergeCell ref="B491:C491"/>
    <mergeCell ref="D491:E491"/>
    <mergeCell ref="F491:G491"/>
    <mergeCell ref="H491:M491"/>
    <mergeCell ref="N491:S491"/>
    <mergeCell ref="B488:C488"/>
    <mergeCell ref="D488:E488"/>
    <mergeCell ref="F488:G488"/>
    <mergeCell ref="H488:M488"/>
    <mergeCell ref="N488:S488"/>
    <mergeCell ref="B489:C489"/>
    <mergeCell ref="D489:E489"/>
    <mergeCell ref="F489:G489"/>
    <mergeCell ref="H489:M489"/>
    <mergeCell ref="N489:S489"/>
    <mergeCell ref="B499:C499"/>
    <mergeCell ref="D499:E499"/>
    <mergeCell ref="F499:G499"/>
    <mergeCell ref="H499:M499"/>
    <mergeCell ref="N499:S499"/>
    <mergeCell ref="B498:C498"/>
    <mergeCell ref="D498:E498"/>
    <mergeCell ref="F498:G498"/>
    <mergeCell ref="H498:M498"/>
    <mergeCell ref="N498:S498"/>
    <mergeCell ref="B495:G495"/>
    <mergeCell ref="B496:C497"/>
    <mergeCell ref="D496:E497"/>
    <mergeCell ref="F496:G497"/>
    <mergeCell ref="H496:M497"/>
    <mergeCell ref="N496:S497"/>
    <mergeCell ref="B492:C492"/>
    <mergeCell ref="D492:E492"/>
    <mergeCell ref="F492:G492"/>
    <mergeCell ref="H492:M492"/>
    <mergeCell ref="N492:S492"/>
    <mergeCell ref="B493:C493"/>
    <mergeCell ref="D493:E493"/>
    <mergeCell ref="F493:G493"/>
    <mergeCell ref="H493:M493"/>
    <mergeCell ref="N493:S493"/>
    <mergeCell ref="N506:O506"/>
    <mergeCell ref="P506:Q506"/>
    <mergeCell ref="R506:S506"/>
    <mergeCell ref="B508:D508"/>
    <mergeCell ref="B509:S510"/>
    <mergeCell ref="L502:M505"/>
    <mergeCell ref="N502:O505"/>
    <mergeCell ref="P502:Q505"/>
    <mergeCell ref="R502:S505"/>
    <mergeCell ref="B506:C506"/>
    <mergeCell ref="D506:E506"/>
    <mergeCell ref="F506:G506"/>
    <mergeCell ref="H506:I506"/>
    <mergeCell ref="J506:K506"/>
    <mergeCell ref="L506:M506"/>
    <mergeCell ref="B501:G501"/>
    <mergeCell ref="B502:C505"/>
    <mergeCell ref="D502:E505"/>
    <mergeCell ref="F502:G505"/>
    <mergeCell ref="H502:I505"/>
    <mergeCell ref="J502:K505"/>
    <mergeCell ref="B518:E518"/>
    <mergeCell ref="L518:O518"/>
    <mergeCell ref="P518:Q518"/>
    <mergeCell ref="R518:T518"/>
    <mergeCell ref="P513:Q516"/>
    <mergeCell ref="R513:T516"/>
    <mergeCell ref="G515:G516"/>
    <mergeCell ref="H515:H516"/>
    <mergeCell ref="I515:I516"/>
    <mergeCell ref="B517:E517"/>
    <mergeCell ref="L517:O517"/>
    <mergeCell ref="P517:Q517"/>
    <mergeCell ref="R517:T517"/>
    <mergeCell ref="B513:E516"/>
    <mergeCell ref="F513:F516"/>
    <mergeCell ref="G513:I514"/>
    <mergeCell ref="J513:J516"/>
    <mergeCell ref="K513:K516"/>
    <mergeCell ref="L513:O516"/>
    <mergeCell ref="B531:G532"/>
    <mergeCell ref="H531:M532"/>
    <mergeCell ref="N531:S532"/>
    <mergeCell ref="T531:U532"/>
    <mergeCell ref="B533:G534"/>
    <mergeCell ref="H533:M534"/>
    <mergeCell ref="N533:S534"/>
    <mergeCell ref="T533:U534"/>
    <mergeCell ref="B525:G526"/>
    <mergeCell ref="H525:M526"/>
    <mergeCell ref="N525:S526"/>
    <mergeCell ref="T525:U526"/>
    <mergeCell ref="B528:G529"/>
    <mergeCell ref="H528:M529"/>
    <mergeCell ref="N528:S529"/>
    <mergeCell ref="T528:U529"/>
    <mergeCell ref="B520:G520"/>
    <mergeCell ref="B522:E522"/>
    <mergeCell ref="B523:G524"/>
    <mergeCell ref="H523:M524"/>
    <mergeCell ref="N523:S524"/>
    <mergeCell ref="T523:U524"/>
    <mergeCell ref="B527:G527"/>
    <mergeCell ref="H527:M527"/>
    <mergeCell ref="N527:S527"/>
    <mergeCell ref="B530:G530"/>
    <mergeCell ref="H530:M530"/>
    <mergeCell ref="N530:S530"/>
    <mergeCell ref="B537:G538"/>
    <mergeCell ref="H537:M538"/>
    <mergeCell ref="N537:S538"/>
    <mergeCell ref="T537:U538"/>
    <mergeCell ref="B539:G540"/>
    <mergeCell ref="H539:M540"/>
    <mergeCell ref="N539:S540"/>
    <mergeCell ref="T539:U540"/>
    <mergeCell ref="B535:G536"/>
    <mergeCell ref="H535:M536"/>
    <mergeCell ref="N535:S536"/>
    <mergeCell ref="T535:U536"/>
    <mergeCell ref="B547:G548"/>
    <mergeCell ref="H547:M548"/>
    <mergeCell ref="N547:S548"/>
    <mergeCell ref="T547:U548"/>
    <mergeCell ref="B549:G550"/>
    <mergeCell ref="H549:M550"/>
    <mergeCell ref="N549:S550"/>
    <mergeCell ref="T549:U550"/>
    <mergeCell ref="B545:G546"/>
    <mergeCell ref="H545:M546"/>
    <mergeCell ref="N545:S546"/>
    <mergeCell ref="T545:U546"/>
    <mergeCell ref="B541:G542"/>
    <mergeCell ref="H541:M542"/>
    <mergeCell ref="N541:S542"/>
    <mergeCell ref="T541:U542"/>
    <mergeCell ref="B543:G544"/>
    <mergeCell ref="H543:M544"/>
    <mergeCell ref="N543:S544"/>
    <mergeCell ref="T543:U544"/>
    <mergeCell ref="B553:G554"/>
    <mergeCell ref="H553:M554"/>
    <mergeCell ref="N553:S554"/>
    <mergeCell ref="T553:U554"/>
    <mergeCell ref="K557:O558"/>
    <mergeCell ref="P557:T558"/>
    <mergeCell ref="B558:D558"/>
    <mergeCell ref="E558:I558"/>
    <mergeCell ref="B551:G552"/>
    <mergeCell ref="H551:M552"/>
    <mergeCell ref="N551:S552"/>
    <mergeCell ref="T551:U552"/>
    <mergeCell ref="B562:D562"/>
    <mergeCell ref="E562:I562"/>
    <mergeCell ref="P562:T562"/>
    <mergeCell ref="B563:D563"/>
    <mergeCell ref="E563:I563"/>
    <mergeCell ref="P563:T563"/>
    <mergeCell ref="B559:D559"/>
    <mergeCell ref="E559:I559"/>
    <mergeCell ref="B560:D560"/>
    <mergeCell ref="E560:I560"/>
    <mergeCell ref="P560:T560"/>
    <mergeCell ref="B561:D561"/>
    <mergeCell ref="E561:I561"/>
    <mergeCell ref="P561:T561"/>
    <mergeCell ref="K559:O565"/>
    <mergeCell ref="B564:D564"/>
    <mergeCell ref="E564:I564"/>
    <mergeCell ref="P564:T564"/>
    <mergeCell ref="B565:D565"/>
    <mergeCell ref="E565:I565"/>
    <mergeCell ref="P565:T565"/>
    <mergeCell ref="B583:B585"/>
    <mergeCell ref="C583:D585"/>
    <mergeCell ref="E583:F585"/>
    <mergeCell ref="G583:I583"/>
    <mergeCell ref="G584:I584"/>
    <mergeCell ref="G585:I585"/>
    <mergeCell ref="E577:F579"/>
    <mergeCell ref="G577:I577"/>
    <mergeCell ref="G578:I578"/>
    <mergeCell ref="G579:I579"/>
    <mergeCell ref="B580:B582"/>
    <mergeCell ref="C580:D582"/>
    <mergeCell ref="E580:F582"/>
    <mergeCell ref="G580:I580"/>
    <mergeCell ref="G581:I581"/>
    <mergeCell ref="G582:I582"/>
    <mergeCell ref="B611:D611"/>
    <mergeCell ref="Q611:S611"/>
    <mergeCell ref="B590:S591"/>
    <mergeCell ref="B593:E593"/>
    <mergeCell ref="B594:D594"/>
    <mergeCell ref="Q594:S594"/>
    <mergeCell ref="B595:J602"/>
    <mergeCell ref="K595:S602"/>
    <mergeCell ref="B586:B588"/>
    <mergeCell ref="C586:D588"/>
    <mergeCell ref="E586:F588"/>
    <mergeCell ref="G586:I586"/>
    <mergeCell ref="G587:I587"/>
    <mergeCell ref="G588:I588"/>
    <mergeCell ref="O572:S588"/>
    <mergeCell ref="B567:S568"/>
    <mergeCell ref="B570:B573"/>
    <mergeCell ref="C570:D573"/>
    <mergeCell ref="E570:F573"/>
    <mergeCell ref="G570:I573"/>
    <mergeCell ref="J570:M570"/>
    <mergeCell ref="O570:S570"/>
    <mergeCell ref="J571:J573"/>
    <mergeCell ref="K571:K573"/>
    <mergeCell ref="L571:L573"/>
    <mergeCell ref="B645:K645"/>
    <mergeCell ref="B647:S650"/>
    <mergeCell ref="B652:K652"/>
    <mergeCell ref="B654:S662"/>
    <mergeCell ref="B625:E625"/>
    <mergeCell ref="B626:D626"/>
    <mergeCell ref="Q626:S626"/>
    <mergeCell ref="B627:J634"/>
    <mergeCell ref="K627:S634"/>
    <mergeCell ref="B635:J642"/>
    <mergeCell ref="K635:S642"/>
    <mergeCell ref="B612:J619"/>
    <mergeCell ref="K612:S619"/>
    <mergeCell ref="B620:J623"/>
    <mergeCell ref="K620:S623"/>
    <mergeCell ref="B624:D624"/>
    <mergeCell ref="Q624:S624"/>
    <mergeCell ref="B172:N172"/>
    <mergeCell ref="B2:R3"/>
    <mergeCell ref="B92:F92"/>
    <mergeCell ref="B93:F93"/>
    <mergeCell ref="L84:P84"/>
    <mergeCell ref="B183:M183"/>
    <mergeCell ref="B238:M238"/>
    <mergeCell ref="B288:N288"/>
    <mergeCell ref="M446:S446"/>
    <mergeCell ref="K460:Q460"/>
    <mergeCell ref="B469:Q469"/>
    <mergeCell ref="B485:K485"/>
    <mergeCell ref="B512:O512"/>
    <mergeCell ref="B556:J556"/>
    <mergeCell ref="P559:T559"/>
    <mergeCell ref="B400:U403"/>
    <mergeCell ref="B643:D643"/>
    <mergeCell ref="Q643:S643"/>
    <mergeCell ref="M571:M573"/>
    <mergeCell ref="B574:B576"/>
    <mergeCell ref="C574:D576"/>
    <mergeCell ref="E574:F576"/>
    <mergeCell ref="G574:I574"/>
    <mergeCell ref="G575:I575"/>
    <mergeCell ref="G576:I576"/>
    <mergeCell ref="B577:B579"/>
    <mergeCell ref="C577:D579"/>
    <mergeCell ref="B603:J607"/>
    <mergeCell ref="K603:S607"/>
    <mergeCell ref="B608:D608"/>
    <mergeCell ref="Q608:S608"/>
    <mergeCell ref="B610:E610"/>
  </mergeCells>
  <dataValidations count="9">
    <dataValidation type="list" allowBlank="1" showInputMessage="1" showErrorMessage="1" sqref="F13:O13">
      <formula1>Raion</formula1>
    </dataValidation>
    <dataValidation type="list" allowBlank="1" showInputMessage="1" showErrorMessage="1" sqref="F26:O26">
      <formula1>forma</formula1>
    </dataValidation>
    <dataValidation type="list" allowBlank="1" showInputMessage="1" showErrorMessage="1" sqref="F25:O25">
      <formula1>tipuri</formula1>
    </dataValidation>
    <dataValidation type="list" allowBlank="1" showInputMessage="1" showErrorMessage="1" sqref="F24:O24">
      <formula1>Schimburi</formula1>
    </dataValidation>
    <dataValidation type="list" allowBlank="1" showInputMessage="1" showErrorMessage="1" sqref="F19:M19">
      <formula1>Plancadru</formula1>
    </dataValidation>
    <dataValidation type="list" allowBlank="1" showInputMessage="1" showErrorMessage="1" sqref="C230:T230">
      <formula1>profil</formula1>
    </dataValidation>
    <dataValidation type="textLength" operator="lessThan" allowBlank="1" showInputMessage="1" showErrorMessage="1" errorTitle="Limită de caractere introduse!!!" error="Nu se va introduce mai mult de 10 caractere. Nu treceți limita chenarului prestabilit!!!" sqref="V241:W241 C234:D236">
      <formula1>11</formula1>
    </dataValidation>
    <dataValidation type="list" allowBlank="1" showInputMessage="1" showErrorMessage="1" sqref="E558:I558 E560:I561 I275:I282 I261:J261 I257 J259 J276:J280">
      <formula1>confirmare</formula1>
    </dataValidation>
    <dataValidation type="list" allowBlank="1" showInputMessage="1" showErrorMessage="1" sqref="K517:K518">
      <formula1>transport</formula1>
    </dataValidation>
  </dataValidations>
  <hyperlinks>
    <hyperlink ref="F22" r:id="rId1"/>
    <hyperlink ref="F23" r:id="rId2"/>
  </hyperlinks>
  <pageMargins left="0" right="0" top="0" bottom="0" header="0.31496062992125984" footer="0.31496062992125984"/>
  <pageSetup paperSize="9"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A68" zoomScaleNormal="100" zoomScalePageLayoutView="85" workbookViewId="0">
      <selection activeCell="C47" sqref="C47"/>
    </sheetView>
  </sheetViews>
  <sheetFormatPr defaultRowHeight="14.4" x14ac:dyDescent="0.3"/>
  <cols>
    <col min="2" max="2" width="62.6640625" customWidth="1"/>
    <col min="3" max="3" width="91.5546875" customWidth="1"/>
  </cols>
  <sheetData>
    <row r="1" spans="2:4" x14ac:dyDescent="0.3">
      <c r="B1" s="1"/>
      <c r="C1" s="1"/>
      <c r="D1" s="1"/>
    </row>
    <row r="2" spans="2:4" ht="18" x14ac:dyDescent="0.35">
      <c r="B2" s="25" t="s">
        <v>959</v>
      </c>
      <c r="C2" s="26"/>
      <c r="D2" s="1"/>
    </row>
    <row r="3" spans="2:4" ht="15.6" x14ac:dyDescent="0.3">
      <c r="B3" s="27" t="s">
        <v>805</v>
      </c>
      <c r="C3" s="26"/>
      <c r="D3" s="1"/>
    </row>
    <row r="4" spans="2:4" x14ac:dyDescent="0.3">
      <c r="B4" s="26"/>
      <c r="C4" s="26"/>
      <c r="D4" s="1"/>
    </row>
    <row r="5" spans="2:4" ht="45.75" customHeight="1" thickBot="1" x14ac:dyDescent="0.35">
      <c r="B5" s="1088" t="s">
        <v>960</v>
      </c>
      <c r="C5" s="1088"/>
      <c r="D5" s="1"/>
    </row>
    <row r="6" spans="2:4" ht="58.5" customHeight="1" thickBot="1" x14ac:dyDescent="0.35">
      <c r="B6" s="1094" t="s">
        <v>679</v>
      </c>
      <c r="C6" s="1095"/>
      <c r="D6" s="1"/>
    </row>
    <row r="7" spans="2:4" x14ac:dyDescent="0.3">
      <c r="B7" s="1"/>
      <c r="C7" s="1"/>
      <c r="D7" s="1"/>
    </row>
    <row r="8" spans="2:4" ht="17.399999999999999" x14ac:dyDescent="0.3">
      <c r="B8" s="54" t="s">
        <v>435</v>
      </c>
      <c r="C8" s="54" t="s">
        <v>436</v>
      </c>
      <c r="D8" s="1"/>
    </row>
    <row r="9" spans="2:4" x14ac:dyDescent="0.3">
      <c r="B9" s="1091" t="s">
        <v>0</v>
      </c>
      <c r="C9" s="1093"/>
      <c r="D9" s="1"/>
    </row>
    <row r="10" spans="2:4" ht="28.2" x14ac:dyDescent="0.3">
      <c r="B10" s="28" t="s">
        <v>140</v>
      </c>
      <c r="C10" s="29" t="s">
        <v>997</v>
      </c>
      <c r="D10" s="1"/>
    </row>
    <row r="11" spans="2:4" x14ac:dyDescent="0.3">
      <c r="B11" s="28" t="s">
        <v>1</v>
      </c>
      <c r="C11" s="30" t="s">
        <v>441</v>
      </c>
      <c r="D11" s="8"/>
    </row>
    <row r="12" spans="2:4" x14ac:dyDescent="0.3">
      <c r="B12" s="28" t="s">
        <v>2</v>
      </c>
      <c r="C12" s="31" t="s">
        <v>437</v>
      </c>
      <c r="D12" s="8"/>
    </row>
    <row r="13" spans="2:4" x14ac:dyDescent="0.3">
      <c r="B13" s="28" t="s">
        <v>3</v>
      </c>
      <c r="C13" s="29" t="s">
        <v>442</v>
      </c>
      <c r="D13" s="9"/>
    </row>
    <row r="14" spans="2:4" x14ac:dyDescent="0.3">
      <c r="B14" s="28" t="s">
        <v>808</v>
      </c>
      <c r="C14" s="29" t="s">
        <v>807</v>
      </c>
      <c r="D14" s="9"/>
    </row>
    <row r="15" spans="2:4" x14ac:dyDescent="0.3">
      <c r="B15" s="28" t="s">
        <v>94</v>
      </c>
      <c r="C15" s="29" t="s">
        <v>671</v>
      </c>
      <c r="D15" s="9"/>
    </row>
    <row r="16" spans="2:4" ht="27.6" x14ac:dyDescent="0.3">
      <c r="B16" s="28" t="s">
        <v>792</v>
      </c>
      <c r="C16" s="32" t="s">
        <v>996</v>
      </c>
      <c r="D16" s="9"/>
    </row>
    <row r="17" spans="2:4" x14ac:dyDescent="0.3">
      <c r="B17" s="28" t="s">
        <v>4</v>
      </c>
      <c r="C17" s="31" t="s">
        <v>440</v>
      </c>
      <c r="D17" s="9"/>
    </row>
    <row r="18" spans="2:4" x14ac:dyDescent="0.3">
      <c r="B18" s="28" t="s">
        <v>5</v>
      </c>
      <c r="C18" s="31" t="s">
        <v>438</v>
      </c>
      <c r="D18" s="9"/>
    </row>
    <row r="19" spans="2:4" x14ac:dyDescent="0.3">
      <c r="B19" s="28" t="s">
        <v>6</v>
      </c>
      <c r="C19" s="31" t="s">
        <v>439</v>
      </c>
      <c r="D19" s="9"/>
    </row>
    <row r="20" spans="2:4" x14ac:dyDescent="0.3">
      <c r="B20" s="28" t="s">
        <v>7</v>
      </c>
      <c r="C20" s="31" t="s">
        <v>444</v>
      </c>
      <c r="D20" s="8"/>
    </row>
    <row r="21" spans="2:4" x14ac:dyDescent="0.3">
      <c r="B21" s="28" t="s">
        <v>8</v>
      </c>
      <c r="C21" s="29" t="s">
        <v>1022</v>
      </c>
      <c r="D21" s="9"/>
    </row>
    <row r="22" spans="2:4" x14ac:dyDescent="0.3">
      <c r="B22" s="28" t="s">
        <v>9</v>
      </c>
      <c r="C22" s="29" t="s">
        <v>1023</v>
      </c>
      <c r="D22" s="9"/>
    </row>
    <row r="23" spans="2:4" x14ac:dyDescent="0.3">
      <c r="B23" s="28" t="s">
        <v>806</v>
      </c>
      <c r="C23" s="29" t="s">
        <v>1024</v>
      </c>
      <c r="D23" s="8"/>
    </row>
    <row r="24" spans="2:4" x14ac:dyDescent="0.3">
      <c r="B24" s="1091" t="s">
        <v>422</v>
      </c>
      <c r="C24" s="1092"/>
      <c r="D24" s="1"/>
    </row>
    <row r="25" spans="2:4" x14ac:dyDescent="0.3">
      <c r="B25" s="1091" t="s">
        <v>211</v>
      </c>
      <c r="C25" s="1092"/>
      <c r="D25" s="1"/>
    </row>
    <row r="26" spans="2:4" x14ac:dyDescent="0.3">
      <c r="B26" s="28" t="s">
        <v>896</v>
      </c>
      <c r="C26" s="30" t="s">
        <v>961</v>
      </c>
      <c r="D26" s="8"/>
    </row>
    <row r="27" spans="2:4" x14ac:dyDescent="0.3">
      <c r="B27" s="28" t="s">
        <v>897</v>
      </c>
      <c r="C27" s="30" t="s">
        <v>962</v>
      </c>
      <c r="D27" s="8"/>
    </row>
    <row r="28" spans="2:4" x14ac:dyDescent="0.3">
      <c r="B28" s="28" t="s">
        <v>898</v>
      </c>
      <c r="C28" s="30" t="s">
        <v>963</v>
      </c>
      <c r="D28" s="10"/>
    </row>
    <row r="29" spans="2:4" x14ac:dyDescent="0.3">
      <c r="B29" s="28" t="s">
        <v>899</v>
      </c>
      <c r="C29" s="30" t="s">
        <v>964</v>
      </c>
      <c r="D29" s="10"/>
    </row>
    <row r="30" spans="2:4" ht="14.25" customHeight="1" x14ac:dyDescent="0.3">
      <c r="B30" s="28" t="s">
        <v>900</v>
      </c>
      <c r="C30" s="30" t="s">
        <v>965</v>
      </c>
      <c r="D30" s="10"/>
    </row>
    <row r="31" spans="2:4" ht="14.25" customHeight="1" x14ac:dyDescent="0.3">
      <c r="B31" s="28" t="s">
        <v>901</v>
      </c>
      <c r="C31" s="30" t="s">
        <v>966</v>
      </c>
      <c r="D31" s="10"/>
    </row>
    <row r="32" spans="2:4" ht="27.6" x14ac:dyDescent="0.3">
      <c r="B32" s="28" t="s">
        <v>12</v>
      </c>
      <c r="C32" s="30" t="s">
        <v>781</v>
      </c>
      <c r="D32" s="10"/>
    </row>
    <row r="33" spans="2:4" x14ac:dyDescent="0.3">
      <c r="B33" s="28" t="s">
        <v>902</v>
      </c>
      <c r="C33" s="30" t="s">
        <v>967</v>
      </c>
      <c r="D33" s="10"/>
    </row>
    <row r="34" spans="2:4" ht="42.6" x14ac:dyDescent="0.3">
      <c r="B34" s="28" t="s">
        <v>975</v>
      </c>
      <c r="C34" s="30" t="s">
        <v>1025</v>
      </c>
      <c r="D34" s="8"/>
    </row>
    <row r="35" spans="2:4" x14ac:dyDescent="0.3">
      <c r="B35" s="28" t="s">
        <v>903</v>
      </c>
      <c r="C35" s="30" t="s">
        <v>968</v>
      </c>
      <c r="D35" s="8"/>
    </row>
    <row r="36" spans="2:4" x14ac:dyDescent="0.3">
      <c r="B36" s="28" t="s">
        <v>904</v>
      </c>
      <c r="C36" s="30" t="s">
        <v>969</v>
      </c>
      <c r="D36" s="10"/>
    </row>
    <row r="37" spans="2:4" x14ac:dyDescent="0.3">
      <c r="B37" s="28" t="s">
        <v>905</v>
      </c>
      <c r="C37" s="30" t="s">
        <v>971</v>
      </c>
      <c r="D37" s="10"/>
    </row>
    <row r="38" spans="2:4" ht="15" customHeight="1" x14ac:dyDescent="0.3">
      <c r="B38" s="28" t="s">
        <v>906</v>
      </c>
      <c r="C38" s="30" t="s">
        <v>970</v>
      </c>
      <c r="D38" s="10"/>
    </row>
    <row r="39" spans="2:4" ht="27.6" x14ac:dyDescent="0.3">
      <c r="B39" s="28" t="s">
        <v>907</v>
      </c>
      <c r="C39" s="30" t="s">
        <v>972</v>
      </c>
      <c r="D39" s="10"/>
    </row>
    <row r="40" spans="2:4" ht="27.6" x14ac:dyDescent="0.3">
      <c r="B40" s="28" t="s">
        <v>13</v>
      </c>
      <c r="C40" s="30" t="s">
        <v>973</v>
      </c>
      <c r="D40" s="8"/>
    </row>
    <row r="41" spans="2:4" x14ac:dyDescent="0.3">
      <c r="B41" s="33" t="s">
        <v>908</v>
      </c>
      <c r="C41" s="30" t="s">
        <v>974</v>
      </c>
      <c r="D41" s="8"/>
    </row>
    <row r="42" spans="2:4" ht="15" customHeight="1" x14ac:dyDescent="0.3">
      <c r="B42" s="28" t="s">
        <v>11</v>
      </c>
      <c r="C42" s="30" t="s">
        <v>1026</v>
      </c>
      <c r="D42" s="8"/>
    </row>
    <row r="43" spans="2:4" ht="15" customHeight="1" thickBot="1" x14ac:dyDescent="0.35">
      <c r="B43" s="1089" t="s">
        <v>1076</v>
      </c>
      <c r="C43" s="1090"/>
      <c r="D43" s="11"/>
    </row>
    <row r="44" spans="2:4" ht="69" x14ac:dyDescent="0.3">
      <c r="B44" s="34" t="s">
        <v>871</v>
      </c>
      <c r="C44" s="35" t="s">
        <v>1027</v>
      </c>
      <c r="D44" s="8"/>
    </row>
    <row r="45" spans="2:4" ht="41.4" x14ac:dyDescent="0.3">
      <c r="B45" s="28" t="s">
        <v>346</v>
      </c>
      <c r="C45" s="30" t="s">
        <v>1064</v>
      </c>
      <c r="D45" s="8"/>
    </row>
    <row r="46" spans="2:4" ht="41.4" x14ac:dyDescent="0.3">
      <c r="B46" s="28" t="s">
        <v>341</v>
      </c>
      <c r="C46" s="30" t="s">
        <v>1004</v>
      </c>
      <c r="D46" s="8"/>
    </row>
    <row r="47" spans="2:4" ht="41.4" x14ac:dyDescent="0.3">
      <c r="B47" s="28" t="s">
        <v>342</v>
      </c>
      <c r="C47" s="30" t="s">
        <v>1005</v>
      </c>
      <c r="D47" s="8"/>
    </row>
    <row r="48" spans="2:4" ht="41.4" x14ac:dyDescent="0.3">
      <c r="B48" s="28" t="s">
        <v>343</v>
      </c>
      <c r="C48" s="30" t="s">
        <v>1006</v>
      </c>
      <c r="D48" s="8"/>
    </row>
    <row r="49" spans="2:4" ht="41.4" x14ac:dyDescent="0.3">
      <c r="B49" s="28" t="s">
        <v>344</v>
      </c>
      <c r="C49" s="30" t="s">
        <v>1007</v>
      </c>
      <c r="D49" s="8"/>
    </row>
    <row r="50" spans="2:4" ht="27.6" x14ac:dyDescent="0.3">
      <c r="B50" s="28" t="s">
        <v>345</v>
      </c>
      <c r="C50" s="30" t="s">
        <v>1008</v>
      </c>
      <c r="D50" s="8"/>
    </row>
    <row r="51" spans="2:4" ht="41.4" x14ac:dyDescent="0.3">
      <c r="B51" s="28" t="s">
        <v>347</v>
      </c>
      <c r="C51" s="30" t="s">
        <v>1009</v>
      </c>
      <c r="D51" s="8"/>
    </row>
    <row r="52" spans="2:4" ht="41.4" x14ac:dyDescent="0.3">
      <c r="B52" s="28" t="s">
        <v>828</v>
      </c>
      <c r="C52" s="30" t="s">
        <v>1010</v>
      </c>
      <c r="D52" s="8"/>
    </row>
    <row r="53" spans="2:4" ht="41.4" x14ac:dyDescent="0.3">
      <c r="B53" s="28" t="s">
        <v>348</v>
      </c>
      <c r="C53" s="30" t="s">
        <v>1011</v>
      </c>
      <c r="D53" s="8"/>
    </row>
    <row r="54" spans="2:4" ht="27.6" x14ac:dyDescent="0.3">
      <c r="B54" s="28" t="s">
        <v>349</v>
      </c>
      <c r="C54" s="30" t="s">
        <v>1012</v>
      </c>
      <c r="D54" s="8"/>
    </row>
    <row r="55" spans="2:4" ht="27.6" x14ac:dyDescent="0.3">
      <c r="B55" s="28" t="s">
        <v>350</v>
      </c>
      <c r="C55" s="30" t="s">
        <v>1013</v>
      </c>
      <c r="D55" s="8"/>
    </row>
    <row r="56" spans="2:4" ht="27.6" x14ac:dyDescent="0.3">
      <c r="B56" s="28" t="s">
        <v>351</v>
      </c>
      <c r="C56" s="30" t="s">
        <v>1014</v>
      </c>
      <c r="D56" s="8"/>
    </row>
    <row r="57" spans="2:4" ht="27.6" x14ac:dyDescent="0.3">
      <c r="B57" s="28" t="s">
        <v>352</v>
      </c>
      <c r="C57" s="30" t="s">
        <v>1015</v>
      </c>
      <c r="D57" s="8"/>
    </row>
    <row r="58" spans="2:4" ht="27.6" x14ac:dyDescent="0.3">
      <c r="B58" s="28" t="s">
        <v>829</v>
      </c>
      <c r="C58" s="30" t="s">
        <v>1016</v>
      </c>
      <c r="D58" s="8"/>
    </row>
    <row r="59" spans="2:4" ht="27.6" x14ac:dyDescent="0.3">
      <c r="B59" s="28" t="s">
        <v>830</v>
      </c>
      <c r="C59" s="30" t="s">
        <v>1017</v>
      </c>
      <c r="D59" s="8"/>
    </row>
    <row r="60" spans="2:4" ht="27.6" x14ac:dyDescent="0.3">
      <c r="B60" s="28" t="s">
        <v>18</v>
      </c>
      <c r="C60" s="30" t="s">
        <v>1018</v>
      </c>
      <c r="D60" s="8"/>
    </row>
    <row r="61" spans="2:4" x14ac:dyDescent="0.3">
      <c r="B61" s="28" t="s">
        <v>20</v>
      </c>
      <c r="C61" s="30" t="s">
        <v>1019</v>
      </c>
      <c r="D61" s="8"/>
    </row>
    <row r="62" spans="2:4" ht="27.6" x14ac:dyDescent="0.3">
      <c r="B62" s="28" t="s">
        <v>21</v>
      </c>
      <c r="C62" s="30" t="s">
        <v>1028</v>
      </c>
      <c r="D62" s="8"/>
    </row>
    <row r="63" spans="2:4" ht="28.2" x14ac:dyDescent="0.3">
      <c r="B63" s="36" t="s">
        <v>22</v>
      </c>
      <c r="C63" s="29" t="s">
        <v>782</v>
      </c>
      <c r="D63" s="9"/>
    </row>
    <row r="64" spans="2:4" ht="27.6" x14ac:dyDescent="0.3">
      <c r="B64" s="28" t="s">
        <v>209</v>
      </c>
      <c r="C64" s="30" t="s">
        <v>783</v>
      </c>
      <c r="D64" s="8"/>
    </row>
    <row r="65" spans="2:4" ht="27.6" x14ac:dyDescent="0.3">
      <c r="B65" s="28" t="s">
        <v>915</v>
      </c>
      <c r="C65" s="30" t="s">
        <v>998</v>
      </c>
      <c r="D65" s="8"/>
    </row>
    <row r="66" spans="2:4" ht="28.2" x14ac:dyDescent="0.3">
      <c r="B66" s="28" t="s">
        <v>203</v>
      </c>
      <c r="C66" s="29" t="s">
        <v>838</v>
      </c>
      <c r="D66" s="1"/>
    </row>
    <row r="67" spans="2:4" x14ac:dyDescent="0.3">
      <c r="B67" s="28" t="s">
        <v>423</v>
      </c>
      <c r="C67" s="29" t="s">
        <v>1065</v>
      </c>
      <c r="D67" s="1"/>
    </row>
    <row r="68" spans="2:4" x14ac:dyDescent="0.3">
      <c r="B68" s="28" t="s">
        <v>451</v>
      </c>
      <c r="C68" s="29" t="s">
        <v>452</v>
      </c>
      <c r="D68" s="1"/>
    </row>
    <row r="69" spans="2:4" ht="15.75" customHeight="1" x14ac:dyDescent="0.3">
      <c r="B69" s="28" t="s">
        <v>832</v>
      </c>
      <c r="C69" s="29" t="s">
        <v>831</v>
      </c>
      <c r="D69" s="1"/>
    </row>
    <row r="70" spans="2:4" ht="14.25" customHeight="1" x14ac:dyDescent="0.3">
      <c r="B70" s="28" t="s">
        <v>453</v>
      </c>
      <c r="C70" s="29" t="s">
        <v>994</v>
      </c>
      <c r="D70" s="1"/>
    </row>
    <row r="71" spans="2:4" x14ac:dyDescent="0.3">
      <c r="B71" s="28" t="s">
        <v>1062</v>
      </c>
      <c r="C71" s="29" t="s">
        <v>1063</v>
      </c>
      <c r="D71" s="1"/>
    </row>
    <row r="72" spans="2:4" ht="28.2" x14ac:dyDescent="0.3">
      <c r="B72" s="28" t="s">
        <v>446</v>
      </c>
      <c r="C72" s="37" t="s">
        <v>995</v>
      </c>
      <c r="D72" s="1"/>
    </row>
    <row r="73" spans="2:4" ht="18" x14ac:dyDescent="0.3">
      <c r="B73" s="1082" t="s">
        <v>1077</v>
      </c>
      <c r="C73" s="1083"/>
      <c r="D73" s="12"/>
    </row>
    <row r="74" spans="2:4" ht="28.2" x14ac:dyDescent="0.3">
      <c r="B74" s="28" t="s">
        <v>424</v>
      </c>
      <c r="C74" s="29" t="s">
        <v>839</v>
      </c>
      <c r="D74" s="1"/>
    </row>
    <row r="75" spans="2:4" ht="28.2" x14ac:dyDescent="0.3">
      <c r="B75" s="28" t="s">
        <v>425</v>
      </c>
      <c r="C75" s="29" t="s">
        <v>454</v>
      </c>
      <c r="D75" s="1"/>
    </row>
    <row r="76" spans="2:4" x14ac:dyDescent="0.3">
      <c r="B76" s="28" t="s">
        <v>174</v>
      </c>
      <c r="C76" s="29" t="s">
        <v>683</v>
      </c>
      <c r="D76" s="1"/>
    </row>
    <row r="77" spans="2:4" ht="16.5" customHeight="1" x14ac:dyDescent="0.3">
      <c r="B77" s="1082" t="s">
        <v>214</v>
      </c>
      <c r="C77" s="1083"/>
      <c r="D77" s="11"/>
    </row>
    <row r="78" spans="2:4" x14ac:dyDescent="0.3">
      <c r="B78" s="28" t="s">
        <v>215</v>
      </c>
      <c r="C78" s="29" t="s">
        <v>685</v>
      </c>
      <c r="D78" s="1"/>
    </row>
    <row r="79" spans="2:4" x14ac:dyDescent="0.3">
      <c r="B79" s="28" t="s">
        <v>216</v>
      </c>
      <c r="C79" s="29" t="s">
        <v>458</v>
      </c>
      <c r="D79" s="1"/>
    </row>
    <row r="80" spans="2:4" x14ac:dyDescent="0.3">
      <c r="B80" s="28" t="s">
        <v>712</v>
      </c>
      <c r="C80" s="29" t="s">
        <v>459</v>
      </c>
      <c r="D80" s="1"/>
    </row>
    <row r="81" spans="2:4" x14ac:dyDescent="0.3">
      <c r="B81" s="28" t="s">
        <v>218</v>
      </c>
      <c r="C81" s="29" t="s">
        <v>460</v>
      </c>
      <c r="D81" s="1"/>
    </row>
    <row r="82" spans="2:4" x14ac:dyDescent="0.3">
      <c r="B82" s="28" t="s">
        <v>711</v>
      </c>
      <c r="C82" s="29" t="s">
        <v>461</v>
      </c>
      <c r="D82" s="1"/>
    </row>
    <row r="83" spans="2:4" x14ac:dyDescent="0.3">
      <c r="B83" s="28" t="s">
        <v>395</v>
      </c>
      <c r="C83" s="29" t="s">
        <v>462</v>
      </c>
      <c r="D83" s="1"/>
    </row>
    <row r="84" spans="2:4" x14ac:dyDescent="0.3">
      <c r="B84" s="28" t="s">
        <v>711</v>
      </c>
      <c r="C84" s="29" t="s">
        <v>463</v>
      </c>
      <c r="D84" s="1"/>
    </row>
    <row r="85" spans="2:4" x14ac:dyDescent="0.3">
      <c r="B85" s="28" t="s">
        <v>456</v>
      </c>
      <c r="C85" s="29" t="s">
        <v>464</v>
      </c>
      <c r="D85" s="1"/>
    </row>
    <row r="86" spans="2:4" x14ac:dyDescent="0.3">
      <c r="B86" s="28" t="s">
        <v>457</v>
      </c>
      <c r="C86" s="29" t="s">
        <v>465</v>
      </c>
      <c r="D86" s="1"/>
    </row>
    <row r="87" spans="2:4" x14ac:dyDescent="0.3">
      <c r="B87" s="28" t="s">
        <v>477</v>
      </c>
      <c r="C87" s="29" t="s">
        <v>686</v>
      </c>
      <c r="D87" s="1"/>
    </row>
    <row r="88" spans="2:4" x14ac:dyDescent="0.3">
      <c r="B88" s="28" t="s">
        <v>470</v>
      </c>
      <c r="C88" s="29" t="s">
        <v>473</v>
      </c>
      <c r="D88" s="1"/>
    </row>
    <row r="89" spans="2:4" x14ac:dyDescent="0.3">
      <c r="B89" s="28" t="s">
        <v>471</v>
      </c>
      <c r="C89" s="37" t="s">
        <v>475</v>
      </c>
      <c r="D89" s="1"/>
    </row>
    <row r="90" spans="2:4" x14ac:dyDescent="0.3">
      <c r="B90" s="28" t="s">
        <v>472</v>
      </c>
      <c r="C90" s="37" t="s">
        <v>474</v>
      </c>
      <c r="D90" s="1"/>
    </row>
    <row r="91" spans="2:4" ht="16.5" customHeight="1" x14ac:dyDescent="0.3">
      <c r="B91" s="1082" t="s">
        <v>976</v>
      </c>
      <c r="C91" s="1083"/>
      <c r="D91" s="13"/>
    </row>
    <row r="92" spans="2:4" s="15" customFormat="1" ht="14.25" customHeight="1" x14ac:dyDescent="0.3">
      <c r="B92" s="38" t="s">
        <v>809</v>
      </c>
      <c r="C92" s="29" t="s">
        <v>921</v>
      </c>
      <c r="D92" s="11"/>
    </row>
    <row r="93" spans="2:4" s="15" customFormat="1" ht="14.4" customHeight="1" x14ac:dyDescent="0.3">
      <c r="B93" s="38" t="s">
        <v>810</v>
      </c>
      <c r="C93" s="29" t="s">
        <v>999</v>
      </c>
      <c r="D93" s="11"/>
    </row>
    <row r="94" spans="2:4" s="15" customFormat="1" ht="15" customHeight="1" x14ac:dyDescent="0.3">
      <c r="B94" s="38" t="s">
        <v>840</v>
      </c>
      <c r="C94" s="29" t="s">
        <v>1000</v>
      </c>
      <c r="D94" s="11"/>
    </row>
    <row r="95" spans="2:4" s="15" customFormat="1" ht="16.2" x14ac:dyDescent="0.3">
      <c r="B95" s="1082" t="s">
        <v>918</v>
      </c>
      <c r="C95" s="1083"/>
      <c r="D95" s="11"/>
    </row>
    <row r="96" spans="2:4" s="15" customFormat="1" ht="16.2" x14ac:dyDescent="0.35">
      <c r="B96" s="1080" t="s">
        <v>469</v>
      </c>
      <c r="C96" s="1081"/>
      <c r="D96" s="16"/>
    </row>
    <row r="97" spans="2:4" s="15" customFormat="1" ht="15.6" x14ac:dyDescent="0.3">
      <c r="B97" s="28" t="s">
        <v>34</v>
      </c>
      <c r="C97" s="29" t="s">
        <v>480</v>
      </c>
      <c r="D97" s="14"/>
    </row>
    <row r="98" spans="2:4" x14ac:dyDescent="0.3">
      <c r="B98" s="28" t="s">
        <v>35</v>
      </c>
      <c r="C98" s="29" t="s">
        <v>481</v>
      </c>
      <c r="D98" s="1"/>
    </row>
    <row r="99" spans="2:4" x14ac:dyDescent="0.3">
      <c r="B99" s="28" t="s">
        <v>27</v>
      </c>
      <c r="C99" s="29" t="s">
        <v>482</v>
      </c>
      <c r="D99" s="1"/>
    </row>
    <row r="100" spans="2:4" ht="16.5" customHeight="1" x14ac:dyDescent="0.3">
      <c r="B100" s="28" t="s">
        <v>426</v>
      </c>
      <c r="C100" s="29" t="s">
        <v>483</v>
      </c>
      <c r="D100" s="1"/>
    </row>
    <row r="101" spans="2:4" x14ac:dyDescent="0.3">
      <c r="B101" s="28" t="s">
        <v>466</v>
      </c>
      <c r="C101" s="29" t="s">
        <v>484</v>
      </c>
      <c r="D101" s="1"/>
    </row>
    <row r="102" spans="2:4" x14ac:dyDescent="0.3">
      <c r="B102" s="28" t="s">
        <v>30</v>
      </c>
      <c r="C102" s="29" t="s">
        <v>485</v>
      </c>
      <c r="D102" s="1"/>
    </row>
    <row r="103" spans="2:4" x14ac:dyDescent="0.3">
      <c r="B103" s="28" t="s">
        <v>467</v>
      </c>
      <c r="C103" s="29" t="s">
        <v>486</v>
      </c>
      <c r="D103" s="1"/>
    </row>
    <row r="104" spans="2:4" x14ac:dyDescent="0.3">
      <c r="B104" s="28" t="s">
        <v>468</v>
      </c>
      <c r="C104" s="29" t="s">
        <v>659</v>
      </c>
      <c r="D104" s="1"/>
    </row>
    <row r="105" spans="2:4" ht="27.6" x14ac:dyDescent="0.3">
      <c r="B105" s="28" t="s">
        <v>657</v>
      </c>
      <c r="C105" s="29" t="s">
        <v>660</v>
      </c>
      <c r="D105" s="1"/>
    </row>
    <row r="106" spans="2:4" ht="27.6" x14ac:dyDescent="0.3">
      <c r="B106" s="28" t="s">
        <v>658</v>
      </c>
      <c r="C106" s="29" t="s">
        <v>661</v>
      </c>
      <c r="D106" s="1"/>
    </row>
    <row r="107" spans="2:4" x14ac:dyDescent="0.3">
      <c r="B107" s="28" t="s">
        <v>33</v>
      </c>
      <c r="C107" s="29" t="s">
        <v>487</v>
      </c>
      <c r="D107" s="1"/>
    </row>
    <row r="108" spans="2:4" ht="15.75" customHeight="1" x14ac:dyDescent="0.3">
      <c r="B108" s="28" t="s">
        <v>675</v>
      </c>
      <c r="C108" s="29" t="s">
        <v>479</v>
      </c>
      <c r="D108" s="1"/>
    </row>
    <row r="109" spans="2:4" x14ac:dyDescent="0.3">
      <c r="B109" s="28" t="s">
        <v>674</v>
      </c>
      <c r="C109" s="29" t="s">
        <v>678</v>
      </c>
      <c r="D109" s="1"/>
    </row>
    <row r="110" spans="2:4" ht="15.75" customHeight="1" x14ac:dyDescent="0.3">
      <c r="B110" s="28" t="s">
        <v>812</v>
      </c>
      <c r="C110" s="29" t="s">
        <v>841</v>
      </c>
      <c r="D110" s="1"/>
    </row>
    <row r="111" spans="2:4" ht="16.2" x14ac:dyDescent="0.35">
      <c r="B111" s="1080" t="s">
        <v>244</v>
      </c>
      <c r="C111" s="1081"/>
      <c r="D111" s="16"/>
    </row>
    <row r="112" spans="2:4" ht="15" customHeight="1" x14ac:dyDescent="0.3">
      <c r="B112" s="28" t="s">
        <v>488</v>
      </c>
      <c r="C112" s="29" t="s">
        <v>498</v>
      </c>
      <c r="D112" s="1"/>
    </row>
    <row r="113" spans="2:4" ht="14.25" customHeight="1" x14ac:dyDescent="0.3">
      <c r="B113" s="28" t="s">
        <v>489</v>
      </c>
      <c r="C113" s="29" t="s">
        <v>499</v>
      </c>
      <c r="D113" s="1"/>
    </row>
    <row r="114" spans="2:4" x14ac:dyDescent="0.3">
      <c r="B114" s="28" t="s">
        <v>36</v>
      </c>
      <c r="C114" s="29" t="s">
        <v>500</v>
      </c>
      <c r="D114" s="1"/>
    </row>
    <row r="115" spans="2:4" x14ac:dyDescent="0.3">
      <c r="B115" s="28" t="s">
        <v>494</v>
      </c>
      <c r="C115" s="29" t="s">
        <v>668</v>
      </c>
      <c r="D115" s="1"/>
    </row>
    <row r="116" spans="2:4" x14ac:dyDescent="0.3">
      <c r="B116" s="28" t="s">
        <v>495</v>
      </c>
      <c r="C116" s="29" t="s">
        <v>667</v>
      </c>
      <c r="D116" s="1"/>
    </row>
    <row r="117" spans="2:4" x14ac:dyDescent="0.3">
      <c r="B117" s="28" t="s">
        <v>37</v>
      </c>
      <c r="C117" s="29" t="s">
        <v>664</v>
      </c>
      <c r="D117" s="1"/>
    </row>
    <row r="118" spans="2:4" x14ac:dyDescent="0.3">
      <c r="B118" s="28" t="s">
        <v>496</v>
      </c>
      <c r="C118" s="29" t="s">
        <v>665</v>
      </c>
      <c r="D118" s="1"/>
    </row>
    <row r="119" spans="2:4" x14ac:dyDescent="0.3">
      <c r="B119" s="28" t="s">
        <v>497</v>
      </c>
      <c r="C119" s="29" t="s">
        <v>666</v>
      </c>
      <c r="D119" s="1"/>
    </row>
    <row r="120" spans="2:4" ht="27.6" x14ac:dyDescent="0.3">
      <c r="B120" s="28" t="s">
        <v>669</v>
      </c>
      <c r="C120" s="29" t="s">
        <v>662</v>
      </c>
      <c r="D120" s="1"/>
    </row>
    <row r="121" spans="2:4" ht="27.6" x14ac:dyDescent="0.3">
      <c r="B121" s="28" t="s">
        <v>670</v>
      </c>
      <c r="C121" s="29" t="s">
        <v>663</v>
      </c>
      <c r="D121" s="1"/>
    </row>
    <row r="122" spans="2:4" x14ac:dyDescent="0.3">
      <c r="B122" s="28" t="s">
        <v>38</v>
      </c>
      <c r="C122" s="29" t="s">
        <v>501</v>
      </c>
      <c r="D122" s="1"/>
    </row>
    <row r="123" spans="2:4" x14ac:dyDescent="0.3">
      <c r="B123" s="28" t="s">
        <v>39</v>
      </c>
      <c r="C123" s="29" t="s">
        <v>1060</v>
      </c>
      <c r="D123" s="1"/>
    </row>
    <row r="124" spans="2:4" x14ac:dyDescent="0.3">
      <c r="B124" s="28" t="s">
        <v>779</v>
      </c>
      <c r="C124" s="29" t="s">
        <v>780</v>
      </c>
      <c r="D124" s="1"/>
    </row>
    <row r="125" spans="2:4" ht="18" x14ac:dyDescent="0.3">
      <c r="B125" s="1082" t="s">
        <v>1001</v>
      </c>
      <c r="C125" s="1083"/>
      <c r="D125" s="12"/>
    </row>
    <row r="126" spans="2:4" x14ac:dyDescent="0.3">
      <c r="B126" s="28" t="s">
        <v>40</v>
      </c>
      <c r="C126" s="29" t="s">
        <v>687</v>
      </c>
      <c r="D126" s="1"/>
    </row>
    <row r="127" spans="2:4" x14ac:dyDescent="0.3">
      <c r="B127" s="28" t="s">
        <v>41</v>
      </c>
      <c r="C127" s="29" t="s">
        <v>863</v>
      </c>
      <c r="D127" s="1"/>
    </row>
    <row r="128" spans="2:4" x14ac:dyDescent="0.3">
      <c r="B128" s="28" t="s">
        <v>42</v>
      </c>
      <c r="C128" s="29" t="s">
        <v>504</v>
      </c>
      <c r="D128" s="1"/>
    </row>
    <row r="129" spans="2:4" x14ac:dyDescent="0.3">
      <c r="B129" s="28" t="s">
        <v>43</v>
      </c>
      <c r="C129" s="29" t="s">
        <v>505</v>
      </c>
      <c r="D129" s="1"/>
    </row>
    <row r="130" spans="2:4" x14ac:dyDescent="0.3">
      <c r="B130" s="28" t="s">
        <v>446</v>
      </c>
      <c r="C130" s="29" t="s">
        <v>922</v>
      </c>
      <c r="D130" s="1"/>
    </row>
    <row r="131" spans="2:4" ht="18" x14ac:dyDescent="0.3">
      <c r="B131" s="1082" t="s">
        <v>1002</v>
      </c>
      <c r="C131" s="1083"/>
      <c r="D131" s="12"/>
    </row>
    <row r="132" spans="2:4" x14ac:dyDescent="0.3">
      <c r="B132" s="28" t="s">
        <v>44</v>
      </c>
      <c r="C132" s="29" t="s">
        <v>688</v>
      </c>
      <c r="D132" s="1"/>
    </row>
    <row r="133" spans="2:4" x14ac:dyDescent="0.3">
      <c r="B133" s="28" t="s">
        <v>41</v>
      </c>
      <c r="C133" s="29" t="s">
        <v>732</v>
      </c>
      <c r="D133" s="1"/>
    </row>
    <row r="134" spans="2:4" x14ac:dyDescent="0.3">
      <c r="B134" s="28" t="s">
        <v>42</v>
      </c>
      <c r="C134" s="29" t="s">
        <v>503</v>
      </c>
      <c r="D134" s="1"/>
    </row>
    <row r="135" spans="2:4" x14ac:dyDescent="0.3">
      <c r="B135" s="28" t="s">
        <v>446</v>
      </c>
      <c r="C135" s="29" t="s">
        <v>502</v>
      </c>
      <c r="D135" s="1"/>
    </row>
    <row r="136" spans="2:4" ht="18" x14ac:dyDescent="0.3">
      <c r="B136" s="1082" t="s">
        <v>1003</v>
      </c>
      <c r="C136" s="1083"/>
      <c r="D136" s="12"/>
    </row>
    <row r="137" spans="2:4" x14ac:dyDescent="0.3">
      <c r="B137" s="28" t="s">
        <v>188</v>
      </c>
      <c r="C137" s="29" t="s">
        <v>689</v>
      </c>
      <c r="D137" s="1"/>
    </row>
    <row r="138" spans="2:4" x14ac:dyDescent="0.3">
      <c r="B138" s="28" t="s">
        <v>41</v>
      </c>
      <c r="C138" s="29" t="s">
        <v>510</v>
      </c>
      <c r="D138" s="1"/>
    </row>
    <row r="139" spans="2:4" x14ac:dyDescent="0.3">
      <c r="B139" s="28" t="s">
        <v>42</v>
      </c>
      <c r="C139" s="37" t="s">
        <v>509</v>
      </c>
      <c r="D139" s="1"/>
    </row>
    <row r="140" spans="2:4" x14ac:dyDescent="0.3">
      <c r="B140" s="28" t="s">
        <v>43</v>
      </c>
      <c r="C140" s="37" t="s">
        <v>508</v>
      </c>
      <c r="D140" s="1"/>
    </row>
    <row r="141" spans="2:4" x14ac:dyDescent="0.3">
      <c r="B141" s="28" t="s">
        <v>511</v>
      </c>
      <c r="C141" s="29" t="s">
        <v>733</v>
      </c>
      <c r="D141" s="1"/>
    </row>
    <row r="142" spans="2:4" x14ac:dyDescent="0.3">
      <c r="B142" s="28" t="s">
        <v>506</v>
      </c>
      <c r="C142" s="29" t="s">
        <v>680</v>
      </c>
      <c r="D142" s="1"/>
    </row>
    <row r="143" spans="2:4" x14ac:dyDescent="0.3">
      <c r="B143" s="28" t="s">
        <v>507</v>
      </c>
      <c r="C143" s="29" t="s">
        <v>681</v>
      </c>
      <c r="D143" s="1"/>
    </row>
    <row r="144" spans="2:4" x14ac:dyDescent="0.3">
      <c r="B144" s="28" t="s">
        <v>512</v>
      </c>
      <c r="C144" s="29" t="s">
        <v>682</v>
      </c>
      <c r="D144" s="1"/>
    </row>
    <row r="145" spans="2:4" x14ac:dyDescent="0.3">
      <c r="B145" s="28" t="s">
        <v>513</v>
      </c>
      <c r="C145" s="30" t="s">
        <v>735</v>
      </c>
      <c r="D145" s="1"/>
    </row>
    <row r="146" spans="2:4" x14ac:dyDescent="0.3">
      <c r="B146" s="28" t="s">
        <v>506</v>
      </c>
      <c r="C146" s="29" t="s">
        <v>520</v>
      </c>
      <c r="D146" s="1"/>
    </row>
    <row r="147" spans="2:4" x14ac:dyDescent="0.3">
      <c r="B147" s="28" t="s">
        <v>507</v>
      </c>
      <c r="C147" s="29" t="s">
        <v>521</v>
      </c>
      <c r="D147" s="1"/>
    </row>
    <row r="148" spans="2:4" x14ac:dyDescent="0.3">
      <c r="B148" s="28" t="s">
        <v>514</v>
      </c>
      <c r="C148" s="29" t="s">
        <v>522</v>
      </c>
      <c r="D148" s="1"/>
    </row>
    <row r="149" spans="2:4" x14ac:dyDescent="0.3">
      <c r="B149" s="28" t="s">
        <v>515</v>
      </c>
      <c r="C149" s="30" t="s">
        <v>734</v>
      </c>
      <c r="D149" s="1"/>
    </row>
    <row r="150" spans="2:4" x14ac:dyDescent="0.3">
      <c r="B150" s="28" t="s">
        <v>506</v>
      </c>
      <c r="C150" s="29" t="s">
        <v>519</v>
      </c>
      <c r="D150" s="1"/>
    </row>
    <row r="151" spans="2:4" x14ac:dyDescent="0.3">
      <c r="B151" s="28" t="s">
        <v>507</v>
      </c>
      <c r="C151" s="29" t="s">
        <v>518</v>
      </c>
      <c r="D151" s="1"/>
    </row>
    <row r="152" spans="2:4" x14ac:dyDescent="0.3">
      <c r="B152" s="28" t="s">
        <v>516</v>
      </c>
      <c r="C152" s="29" t="s">
        <v>517</v>
      </c>
      <c r="D152" s="1"/>
    </row>
    <row r="153" spans="2:4" x14ac:dyDescent="0.3">
      <c r="B153" s="28" t="s">
        <v>188</v>
      </c>
      <c r="C153" s="30" t="s">
        <v>736</v>
      </c>
      <c r="D153" s="8"/>
    </row>
    <row r="154" spans="2:4" x14ac:dyDescent="0.3">
      <c r="B154" s="28" t="s">
        <v>506</v>
      </c>
      <c r="C154" s="29" t="s">
        <v>690</v>
      </c>
      <c r="D154" s="1"/>
    </row>
    <row r="155" spans="2:4" x14ac:dyDescent="0.3">
      <c r="B155" s="28" t="s">
        <v>507</v>
      </c>
      <c r="C155" s="29" t="s">
        <v>691</v>
      </c>
      <c r="D155" s="1"/>
    </row>
    <row r="156" spans="2:4" x14ac:dyDescent="0.3">
      <c r="B156" s="28" t="s">
        <v>516</v>
      </c>
      <c r="C156" s="29" t="s">
        <v>692</v>
      </c>
      <c r="D156" s="1"/>
    </row>
    <row r="157" spans="2:4" x14ac:dyDescent="0.3">
      <c r="B157" s="28" t="s">
        <v>446</v>
      </c>
      <c r="C157" s="29" t="s">
        <v>977</v>
      </c>
      <c r="D157" s="1"/>
    </row>
    <row r="158" spans="2:4" ht="15" customHeight="1" x14ac:dyDescent="0.3">
      <c r="B158" s="1082" t="s">
        <v>236</v>
      </c>
      <c r="C158" s="1083"/>
      <c r="D158" s="12"/>
    </row>
    <row r="159" spans="2:4" x14ac:dyDescent="0.3">
      <c r="B159" s="28" t="s">
        <v>523</v>
      </c>
      <c r="C159" s="29" t="s">
        <v>693</v>
      </c>
      <c r="D159" s="1"/>
    </row>
    <row r="160" spans="2:4" x14ac:dyDescent="0.3">
      <c r="B160" s="28" t="s">
        <v>41</v>
      </c>
      <c r="C160" s="29" t="s">
        <v>525</v>
      </c>
      <c r="D160" s="1"/>
    </row>
    <row r="161" spans="2:4" x14ac:dyDescent="0.3">
      <c r="B161" s="28" t="s">
        <v>42</v>
      </c>
      <c r="C161" s="29" t="s">
        <v>526</v>
      </c>
      <c r="D161" s="1"/>
    </row>
    <row r="162" spans="2:4" x14ac:dyDescent="0.3">
      <c r="B162" s="28" t="s">
        <v>43</v>
      </c>
      <c r="C162" s="29" t="s">
        <v>527</v>
      </c>
      <c r="D162" s="1"/>
    </row>
    <row r="163" spans="2:4" ht="15" customHeight="1" x14ac:dyDescent="0.3">
      <c r="B163" s="1082" t="s">
        <v>235</v>
      </c>
      <c r="C163" s="1083"/>
      <c r="D163" s="12"/>
    </row>
    <row r="164" spans="2:4" ht="28.2" x14ac:dyDescent="0.3">
      <c r="B164" s="28" t="s">
        <v>178</v>
      </c>
      <c r="C164" s="29" t="s">
        <v>842</v>
      </c>
      <c r="D164" s="1"/>
    </row>
    <row r="165" spans="2:4" x14ac:dyDescent="0.3">
      <c r="B165" s="39" t="s">
        <v>870</v>
      </c>
      <c r="C165" s="30" t="s">
        <v>635</v>
      </c>
      <c r="D165" s="1"/>
    </row>
    <row r="166" spans="2:4" x14ac:dyDescent="0.3">
      <c r="B166" s="28" t="s">
        <v>215</v>
      </c>
      <c r="C166" s="30" t="s">
        <v>694</v>
      </c>
      <c r="D166" s="1"/>
    </row>
    <row r="167" spans="2:4" ht="18.75" customHeight="1" x14ac:dyDescent="0.3">
      <c r="B167" s="1082" t="s">
        <v>1068</v>
      </c>
      <c r="C167" s="1083"/>
      <c r="D167" s="17"/>
    </row>
    <row r="168" spans="2:4" ht="16.2" x14ac:dyDescent="0.35">
      <c r="B168" s="1082" t="s">
        <v>1069</v>
      </c>
      <c r="C168" s="1083"/>
      <c r="D168" s="16"/>
    </row>
    <row r="169" spans="2:4" ht="28.2" x14ac:dyDescent="0.3">
      <c r="B169" s="40" t="s">
        <v>380</v>
      </c>
      <c r="C169" s="29" t="s">
        <v>864</v>
      </c>
      <c r="D169" s="1"/>
    </row>
    <row r="170" spans="2:4" ht="28.2" x14ac:dyDescent="0.3">
      <c r="B170" s="40" t="s">
        <v>191</v>
      </c>
      <c r="C170" s="29" t="s">
        <v>865</v>
      </c>
      <c r="D170" s="1"/>
    </row>
    <row r="171" spans="2:4" ht="28.2" x14ac:dyDescent="0.3">
      <c r="B171" s="40" t="s">
        <v>192</v>
      </c>
      <c r="C171" s="29" t="s">
        <v>866</v>
      </c>
      <c r="D171" s="1"/>
    </row>
    <row r="172" spans="2:4" ht="28.2" x14ac:dyDescent="0.3">
      <c r="B172" s="40" t="s">
        <v>58</v>
      </c>
      <c r="C172" s="29" t="s">
        <v>867</v>
      </c>
      <c r="D172" s="1"/>
    </row>
    <row r="173" spans="2:4" ht="28.2" x14ac:dyDescent="0.3">
      <c r="B173" s="41" t="s">
        <v>528</v>
      </c>
      <c r="C173" s="29" t="s">
        <v>843</v>
      </c>
      <c r="D173" s="1"/>
    </row>
    <row r="174" spans="2:4" ht="27.6" customHeight="1" x14ac:dyDescent="0.3">
      <c r="B174" s="28" t="s">
        <v>529</v>
      </c>
      <c r="C174" s="29" t="s">
        <v>844</v>
      </c>
      <c r="D174" s="1"/>
    </row>
    <row r="175" spans="2:4" ht="28.2" x14ac:dyDescent="0.3">
      <c r="B175" s="28" t="s">
        <v>446</v>
      </c>
      <c r="C175" s="29" t="s">
        <v>923</v>
      </c>
      <c r="D175" s="1"/>
    </row>
    <row r="176" spans="2:4" ht="16.2" x14ac:dyDescent="0.35">
      <c r="B176" s="1080" t="s">
        <v>919</v>
      </c>
      <c r="C176" s="1081"/>
      <c r="D176" s="18"/>
    </row>
    <row r="177" spans="2:4" ht="27.6" x14ac:dyDescent="0.3">
      <c r="B177" s="60" t="s">
        <v>882</v>
      </c>
      <c r="C177" s="30" t="s">
        <v>888</v>
      </c>
      <c r="D177" s="1"/>
    </row>
    <row r="178" spans="2:4" ht="27.6" x14ac:dyDescent="0.3">
      <c r="B178" s="60" t="s">
        <v>883</v>
      </c>
      <c r="C178" s="30" t="s">
        <v>889</v>
      </c>
      <c r="D178" s="1"/>
    </row>
    <row r="179" spans="2:4" ht="27.6" x14ac:dyDescent="0.3">
      <c r="B179" s="60" t="s">
        <v>884</v>
      </c>
      <c r="C179" s="30" t="s">
        <v>893</v>
      </c>
      <c r="D179" s="1"/>
    </row>
    <row r="180" spans="2:4" ht="27.6" x14ac:dyDescent="0.3">
      <c r="B180" s="60" t="s">
        <v>885</v>
      </c>
      <c r="C180" s="30" t="s">
        <v>892</v>
      </c>
      <c r="D180" s="1"/>
    </row>
    <row r="181" spans="2:4" ht="27.6" x14ac:dyDescent="0.3">
      <c r="B181" s="60" t="s">
        <v>886</v>
      </c>
      <c r="C181" s="30" t="s">
        <v>891</v>
      </c>
      <c r="D181" s="1"/>
    </row>
    <row r="182" spans="2:4" ht="27.6" x14ac:dyDescent="0.3">
      <c r="B182" s="60" t="s">
        <v>887</v>
      </c>
      <c r="C182" s="30" t="s">
        <v>890</v>
      </c>
      <c r="D182" s="1"/>
    </row>
    <row r="183" spans="2:4" x14ac:dyDescent="0.3">
      <c r="B183" s="61" t="s">
        <v>826</v>
      </c>
      <c r="C183" s="30" t="s">
        <v>894</v>
      </c>
      <c r="D183" s="1"/>
    </row>
    <row r="184" spans="2:4" x14ac:dyDescent="0.3">
      <c r="B184" s="61" t="s">
        <v>827</v>
      </c>
      <c r="C184" s="30" t="s">
        <v>895</v>
      </c>
      <c r="D184" s="1"/>
    </row>
    <row r="185" spans="2:4" ht="16.2" x14ac:dyDescent="0.35">
      <c r="B185" s="1080" t="s">
        <v>1070</v>
      </c>
      <c r="C185" s="1081"/>
      <c r="D185" s="18"/>
    </row>
    <row r="186" spans="2:4" ht="27.6" x14ac:dyDescent="0.3">
      <c r="B186" s="28" t="s">
        <v>987</v>
      </c>
      <c r="C186" s="30" t="s">
        <v>1020</v>
      </c>
      <c r="D186" s="10"/>
    </row>
    <row r="187" spans="2:4" ht="27.6" x14ac:dyDescent="0.3">
      <c r="B187" s="28" t="s">
        <v>381</v>
      </c>
      <c r="C187" s="30" t="s">
        <v>1029</v>
      </c>
      <c r="D187" s="10"/>
    </row>
    <row r="188" spans="2:4" ht="27.6" x14ac:dyDescent="0.3">
      <c r="B188" s="28" t="s">
        <v>382</v>
      </c>
      <c r="C188" s="30" t="s">
        <v>695</v>
      </c>
      <c r="D188" s="8"/>
    </row>
    <row r="189" spans="2:4" ht="27.6" x14ac:dyDescent="0.3">
      <c r="B189" s="28" t="s">
        <v>388</v>
      </c>
      <c r="C189" s="30" t="s">
        <v>696</v>
      </c>
      <c r="D189" s="8"/>
    </row>
    <row r="190" spans="2:4" ht="27.6" x14ac:dyDescent="0.3">
      <c r="B190" s="28" t="s">
        <v>383</v>
      </c>
      <c r="C190" s="30" t="s">
        <v>697</v>
      </c>
      <c r="D190" s="8"/>
    </row>
    <row r="191" spans="2:4" ht="27.6" x14ac:dyDescent="0.3">
      <c r="B191" s="28" t="s">
        <v>561</v>
      </c>
      <c r="C191" s="30" t="s">
        <v>698</v>
      </c>
      <c r="D191" s="8"/>
    </row>
    <row r="192" spans="2:4" ht="27.6" x14ac:dyDescent="0.3">
      <c r="B192" s="28" t="s">
        <v>560</v>
      </c>
      <c r="C192" s="30" t="s">
        <v>699</v>
      </c>
      <c r="D192" s="8"/>
    </row>
    <row r="193" spans="2:4" ht="27.6" x14ac:dyDescent="0.3">
      <c r="B193" s="28" t="s">
        <v>387</v>
      </c>
      <c r="C193" s="30" t="s">
        <v>700</v>
      </c>
      <c r="D193" s="8"/>
    </row>
    <row r="194" spans="2:4" ht="27.6" x14ac:dyDescent="0.3">
      <c r="B194" s="28" t="s">
        <v>754</v>
      </c>
      <c r="C194" s="30" t="s">
        <v>755</v>
      </c>
      <c r="D194" s="8"/>
    </row>
    <row r="195" spans="2:4" ht="27.6" x14ac:dyDescent="0.3">
      <c r="B195" s="28" t="s">
        <v>446</v>
      </c>
      <c r="C195" s="30" t="s">
        <v>924</v>
      </c>
      <c r="D195" s="8"/>
    </row>
    <row r="196" spans="2:4" x14ac:dyDescent="0.3">
      <c r="B196" s="1080" t="s">
        <v>256</v>
      </c>
      <c r="C196" s="1081"/>
      <c r="D196" s="8"/>
    </row>
    <row r="197" spans="2:4" x14ac:dyDescent="0.3">
      <c r="B197" s="28" t="s">
        <v>60</v>
      </c>
      <c r="C197" s="30" t="s">
        <v>845</v>
      </c>
      <c r="D197" s="10"/>
    </row>
    <row r="198" spans="2:4" x14ac:dyDescent="0.3">
      <c r="B198" s="28" t="s">
        <v>61</v>
      </c>
      <c r="C198" s="30" t="s">
        <v>548</v>
      </c>
      <c r="D198" s="8"/>
    </row>
    <row r="199" spans="2:4" x14ac:dyDescent="0.3">
      <c r="B199" s="28" t="s">
        <v>62</v>
      </c>
      <c r="C199" s="30" t="s">
        <v>549</v>
      </c>
      <c r="D199" s="8"/>
    </row>
    <row r="200" spans="2:4" x14ac:dyDescent="0.3">
      <c r="B200" s="28" t="s">
        <v>63</v>
      </c>
      <c r="C200" s="30" t="s">
        <v>550</v>
      </c>
      <c r="D200" s="10"/>
    </row>
    <row r="201" spans="2:4" x14ac:dyDescent="0.3">
      <c r="B201" s="28" t="s">
        <v>412</v>
      </c>
      <c r="C201" s="30" t="s">
        <v>1030</v>
      </c>
      <c r="D201" s="8"/>
    </row>
    <row r="202" spans="2:4" x14ac:dyDescent="0.3">
      <c r="B202" s="28" t="s">
        <v>64</v>
      </c>
      <c r="C202" s="30" t="s">
        <v>551</v>
      </c>
      <c r="D202" s="8"/>
    </row>
    <row r="203" spans="2:4" ht="27.6" x14ac:dyDescent="0.3">
      <c r="B203" s="28" t="s">
        <v>413</v>
      </c>
      <c r="C203" s="30" t="s">
        <v>1031</v>
      </c>
      <c r="D203" s="8"/>
    </row>
    <row r="204" spans="2:4" x14ac:dyDescent="0.3">
      <c r="B204" s="28" t="s">
        <v>65</v>
      </c>
      <c r="C204" s="30" t="s">
        <v>737</v>
      </c>
      <c r="D204" s="8"/>
    </row>
    <row r="205" spans="2:4" x14ac:dyDescent="0.3">
      <c r="B205" s="28" t="s">
        <v>379</v>
      </c>
      <c r="C205" s="30" t="s">
        <v>1030</v>
      </c>
      <c r="D205" s="8"/>
    </row>
    <row r="206" spans="2:4" x14ac:dyDescent="0.3">
      <c r="B206" s="28" t="s">
        <v>66</v>
      </c>
      <c r="C206" s="30" t="s">
        <v>552</v>
      </c>
      <c r="D206" s="8"/>
    </row>
    <row r="207" spans="2:4" x14ac:dyDescent="0.3">
      <c r="B207" s="28" t="s">
        <v>67</v>
      </c>
      <c r="C207" s="30" t="s">
        <v>1033</v>
      </c>
      <c r="D207" s="8"/>
    </row>
    <row r="208" spans="2:4" x14ac:dyDescent="0.3">
      <c r="B208" s="28" t="s">
        <v>68</v>
      </c>
      <c r="C208" s="30" t="s">
        <v>1032</v>
      </c>
      <c r="D208" s="8"/>
    </row>
    <row r="209" spans="2:4" x14ac:dyDescent="0.3">
      <c r="B209" s="28" t="s">
        <v>738</v>
      </c>
      <c r="C209" s="30" t="s">
        <v>739</v>
      </c>
      <c r="D209" s="8"/>
    </row>
    <row r="210" spans="2:4" ht="27.6" x14ac:dyDescent="0.3">
      <c r="B210" s="28" t="s">
        <v>69</v>
      </c>
      <c r="C210" s="30" t="s">
        <v>553</v>
      </c>
      <c r="D210" s="8"/>
    </row>
    <row r="211" spans="2:4" ht="27.6" x14ac:dyDescent="0.3">
      <c r="B211" s="28" t="s">
        <v>70</v>
      </c>
      <c r="C211" s="30" t="s">
        <v>554</v>
      </c>
      <c r="D211" s="8"/>
    </row>
    <row r="212" spans="2:4" ht="27.6" x14ac:dyDescent="0.3">
      <c r="B212" s="28" t="s">
        <v>71</v>
      </c>
      <c r="C212" s="30" t="s">
        <v>555</v>
      </c>
      <c r="D212" s="8"/>
    </row>
    <row r="213" spans="2:4" ht="27.6" x14ac:dyDescent="0.3">
      <c r="B213" s="28" t="s">
        <v>72</v>
      </c>
      <c r="C213" s="30" t="s">
        <v>556</v>
      </c>
      <c r="D213" s="8"/>
    </row>
    <row r="214" spans="2:4" ht="35.25" customHeight="1" x14ac:dyDescent="0.3">
      <c r="B214" s="28" t="s">
        <v>557</v>
      </c>
      <c r="C214" s="30" t="s">
        <v>741</v>
      </c>
      <c r="D214" s="8"/>
    </row>
    <row r="215" spans="2:4" ht="36" customHeight="1" x14ac:dyDescent="0.3">
      <c r="B215" s="28" t="s">
        <v>558</v>
      </c>
      <c r="C215" s="30" t="s">
        <v>742</v>
      </c>
      <c r="D215" s="8"/>
    </row>
    <row r="216" spans="2:4" ht="41.4" x14ac:dyDescent="0.3">
      <c r="B216" s="28" t="s">
        <v>701</v>
      </c>
      <c r="C216" s="30" t="s">
        <v>743</v>
      </c>
      <c r="D216" s="8"/>
    </row>
    <row r="217" spans="2:4" ht="27.6" x14ac:dyDescent="0.3">
      <c r="B217" s="28" t="s">
        <v>702</v>
      </c>
      <c r="C217" s="30" t="s">
        <v>703</v>
      </c>
      <c r="D217" s="8"/>
    </row>
    <row r="218" spans="2:4" x14ac:dyDescent="0.3">
      <c r="B218" s="28" t="s">
        <v>746</v>
      </c>
      <c r="C218" s="30" t="s">
        <v>744</v>
      </c>
      <c r="D218" s="8"/>
    </row>
    <row r="219" spans="2:4" ht="27.6" x14ac:dyDescent="0.3">
      <c r="B219" s="28" t="s">
        <v>747</v>
      </c>
      <c r="C219" s="30" t="s">
        <v>1034</v>
      </c>
      <c r="D219" s="8"/>
    </row>
    <row r="220" spans="2:4" x14ac:dyDescent="0.3">
      <c r="B220" s="28" t="s">
        <v>73</v>
      </c>
      <c r="C220" s="30" t="s">
        <v>1035</v>
      </c>
      <c r="D220" s="8"/>
    </row>
    <row r="221" spans="2:4" x14ac:dyDescent="0.3">
      <c r="B221" s="28" t="s">
        <v>74</v>
      </c>
      <c r="C221" s="30" t="s">
        <v>1035</v>
      </c>
      <c r="D221" s="8"/>
    </row>
    <row r="222" spans="2:4" x14ac:dyDescent="0.3">
      <c r="B222" s="28" t="s">
        <v>75</v>
      </c>
      <c r="C222" s="30" t="s">
        <v>1035</v>
      </c>
      <c r="D222" s="8"/>
    </row>
    <row r="223" spans="2:4" x14ac:dyDescent="0.3">
      <c r="B223" s="28" t="s">
        <v>76</v>
      </c>
      <c r="C223" s="30" t="s">
        <v>1035</v>
      </c>
      <c r="D223" s="8"/>
    </row>
    <row r="224" spans="2:4" x14ac:dyDescent="0.3">
      <c r="B224" s="28" t="s">
        <v>77</v>
      </c>
      <c r="C224" s="30" t="s">
        <v>1035</v>
      </c>
      <c r="D224" s="8"/>
    </row>
    <row r="225" spans="2:4" ht="27.6" x14ac:dyDescent="0.3">
      <c r="B225" s="28" t="s">
        <v>78</v>
      </c>
      <c r="C225" s="42" t="s">
        <v>1035</v>
      </c>
      <c r="D225" s="8"/>
    </row>
    <row r="226" spans="2:4" ht="27.6" x14ac:dyDescent="0.3">
      <c r="B226" s="28" t="s">
        <v>684</v>
      </c>
      <c r="C226" s="30" t="s">
        <v>1036</v>
      </c>
      <c r="D226" s="8"/>
    </row>
    <row r="227" spans="2:4" ht="15.75" customHeight="1" x14ac:dyDescent="0.3">
      <c r="B227" s="28" t="s">
        <v>636</v>
      </c>
      <c r="C227" s="30" t="s">
        <v>745</v>
      </c>
      <c r="D227" s="8"/>
    </row>
    <row r="228" spans="2:4" ht="27.6" x14ac:dyDescent="0.3">
      <c r="B228" s="28" t="s">
        <v>59</v>
      </c>
      <c r="C228" s="43" t="s">
        <v>983</v>
      </c>
      <c r="D228" s="13"/>
    </row>
    <row r="229" spans="2:4" x14ac:dyDescent="0.3">
      <c r="B229" s="1084" t="s">
        <v>958</v>
      </c>
      <c r="C229" s="1085"/>
      <c r="D229" s="1"/>
    </row>
    <row r="230" spans="2:4" ht="18" customHeight="1" x14ac:dyDescent="0.3">
      <c r="B230" s="1082" t="s">
        <v>978</v>
      </c>
      <c r="C230" s="1083"/>
      <c r="D230" s="1"/>
    </row>
    <row r="231" spans="2:4" x14ac:dyDescent="0.3">
      <c r="B231" s="28" t="s">
        <v>756</v>
      </c>
      <c r="C231" s="30" t="s">
        <v>979</v>
      </c>
      <c r="D231" s="1"/>
    </row>
    <row r="232" spans="2:4" x14ac:dyDescent="0.3">
      <c r="B232" s="28" t="s">
        <v>598</v>
      </c>
      <c r="C232" s="29" t="s">
        <v>607</v>
      </c>
      <c r="D232" s="1"/>
    </row>
    <row r="233" spans="2:4" x14ac:dyDescent="0.3">
      <c r="B233" s="28" t="s">
        <v>79</v>
      </c>
      <c r="C233" s="30" t="s">
        <v>604</v>
      </c>
      <c r="D233" s="1"/>
    </row>
    <row r="234" spans="2:4" x14ac:dyDescent="0.3">
      <c r="B234" s="40" t="s">
        <v>598</v>
      </c>
      <c r="C234" s="29" t="s">
        <v>608</v>
      </c>
      <c r="D234" s="1"/>
    </row>
    <row r="235" spans="2:4" x14ac:dyDescent="0.3">
      <c r="B235" s="28" t="s">
        <v>193</v>
      </c>
      <c r="C235" s="30" t="s">
        <v>603</v>
      </c>
      <c r="D235" s="1"/>
    </row>
    <row r="236" spans="2:4" x14ac:dyDescent="0.3">
      <c r="B236" s="28" t="s">
        <v>598</v>
      </c>
      <c r="C236" s="29" t="s">
        <v>609</v>
      </c>
      <c r="D236" s="1"/>
    </row>
    <row r="237" spans="2:4" x14ac:dyDescent="0.3">
      <c r="B237" s="28" t="s">
        <v>194</v>
      </c>
      <c r="C237" s="30" t="s">
        <v>602</v>
      </c>
      <c r="D237" s="1"/>
    </row>
    <row r="238" spans="2:4" x14ac:dyDescent="0.3">
      <c r="B238" s="28" t="s">
        <v>599</v>
      </c>
      <c r="C238" s="29" t="s">
        <v>748</v>
      </c>
      <c r="D238" s="1"/>
    </row>
    <row r="239" spans="2:4" x14ac:dyDescent="0.3">
      <c r="B239" s="28" t="s">
        <v>601</v>
      </c>
      <c r="C239" s="29" t="s">
        <v>610</v>
      </c>
      <c r="D239" s="1"/>
    </row>
    <row r="240" spans="2:4" x14ac:dyDescent="0.3">
      <c r="B240" s="28" t="s">
        <v>195</v>
      </c>
      <c r="C240" s="30" t="s">
        <v>605</v>
      </c>
      <c r="D240" s="1"/>
    </row>
    <row r="241" spans="2:4" x14ac:dyDescent="0.3">
      <c r="B241" s="28" t="s">
        <v>598</v>
      </c>
      <c r="C241" s="29" t="s">
        <v>611</v>
      </c>
      <c r="D241" s="1"/>
    </row>
    <row r="242" spans="2:4" x14ac:dyDescent="0.3">
      <c r="B242" s="28" t="s">
        <v>196</v>
      </c>
      <c r="C242" s="30" t="s">
        <v>606</v>
      </c>
      <c r="D242" s="1"/>
    </row>
    <row r="243" spans="2:4" x14ac:dyDescent="0.3">
      <c r="B243" s="28" t="s">
        <v>600</v>
      </c>
      <c r="C243" s="29" t="s">
        <v>749</v>
      </c>
      <c r="D243" s="1"/>
    </row>
    <row r="244" spans="2:4" ht="28.2" x14ac:dyDescent="0.3">
      <c r="B244" s="28" t="s">
        <v>601</v>
      </c>
      <c r="C244" s="29" t="s">
        <v>785</v>
      </c>
      <c r="D244" s="1"/>
    </row>
    <row r="245" spans="2:4" ht="18" customHeight="1" x14ac:dyDescent="0.3">
      <c r="B245" s="1082" t="s">
        <v>914</v>
      </c>
      <c r="C245" s="1083"/>
      <c r="D245" s="1"/>
    </row>
    <row r="246" spans="2:4" x14ac:dyDescent="0.3">
      <c r="B246" s="1099" t="s">
        <v>768</v>
      </c>
      <c r="C246" s="1100"/>
      <c r="D246" s="1"/>
    </row>
    <row r="247" spans="2:4" x14ac:dyDescent="0.3">
      <c r="B247" s="28" t="s">
        <v>612</v>
      </c>
      <c r="C247" s="30" t="s">
        <v>1048</v>
      </c>
      <c r="D247" s="1"/>
    </row>
    <row r="248" spans="2:4" ht="55.2" x14ac:dyDescent="0.3">
      <c r="B248" s="28" t="s">
        <v>868</v>
      </c>
      <c r="C248" s="30" t="s">
        <v>1050</v>
      </c>
      <c r="D248" s="1"/>
    </row>
    <row r="249" spans="2:4" ht="27.6" x14ac:dyDescent="0.3">
      <c r="B249" s="28" t="s">
        <v>622</v>
      </c>
      <c r="C249" s="30" t="s">
        <v>637</v>
      </c>
      <c r="D249" s="1"/>
    </row>
    <row r="250" spans="2:4" x14ac:dyDescent="0.3">
      <c r="B250" s="28" t="s">
        <v>615</v>
      </c>
      <c r="C250" s="30" t="s">
        <v>627</v>
      </c>
      <c r="D250" s="8"/>
    </row>
    <row r="251" spans="2:4" x14ac:dyDescent="0.3">
      <c r="B251" s="44" t="s">
        <v>616</v>
      </c>
      <c r="C251" s="30" t="s">
        <v>627</v>
      </c>
      <c r="D251" s="1"/>
    </row>
    <row r="252" spans="2:4" x14ac:dyDescent="0.3">
      <c r="B252" s="40" t="s">
        <v>617</v>
      </c>
      <c r="C252" s="30" t="s">
        <v>627</v>
      </c>
      <c r="D252" s="23"/>
    </row>
    <row r="253" spans="2:4" x14ac:dyDescent="0.3">
      <c r="B253" s="45" t="s">
        <v>618</v>
      </c>
      <c r="C253" s="30" t="s">
        <v>627</v>
      </c>
      <c r="D253" s="1"/>
    </row>
    <row r="254" spans="2:4" x14ac:dyDescent="0.3">
      <c r="B254" s="45" t="s">
        <v>619</v>
      </c>
      <c r="C254" s="30" t="s">
        <v>627</v>
      </c>
      <c r="D254" s="8"/>
    </row>
    <row r="255" spans="2:4" x14ac:dyDescent="0.3">
      <c r="B255" s="40" t="s">
        <v>620</v>
      </c>
      <c r="C255" s="30" t="s">
        <v>638</v>
      </c>
      <c r="D255" s="8"/>
    </row>
    <row r="256" spans="2:4" ht="15" customHeight="1" x14ac:dyDescent="0.3">
      <c r="B256" s="40" t="s">
        <v>925</v>
      </c>
      <c r="C256" s="46" t="s">
        <v>1045</v>
      </c>
      <c r="D256" s="8"/>
    </row>
    <row r="257" spans="2:4" ht="13.5" customHeight="1" x14ac:dyDescent="0.3">
      <c r="B257" s="40" t="s">
        <v>926</v>
      </c>
      <c r="C257" s="46" t="s">
        <v>1047</v>
      </c>
      <c r="D257" s="8"/>
    </row>
    <row r="258" spans="2:4" ht="14.25" customHeight="1" x14ac:dyDescent="0.3">
      <c r="B258" s="40" t="s">
        <v>927</v>
      </c>
      <c r="C258" s="46" t="s">
        <v>1046</v>
      </c>
      <c r="D258" s="8"/>
    </row>
    <row r="259" spans="2:4" ht="28.95" customHeight="1" x14ac:dyDescent="0.3">
      <c r="B259" s="28" t="s">
        <v>621</v>
      </c>
      <c r="C259" s="30" t="s">
        <v>1066</v>
      </c>
      <c r="D259" s="8"/>
    </row>
    <row r="260" spans="2:4" x14ac:dyDescent="0.3">
      <c r="B260" s="28" t="s">
        <v>623</v>
      </c>
      <c r="C260" s="29" t="s">
        <v>628</v>
      </c>
      <c r="D260" s="1"/>
    </row>
    <row r="261" spans="2:4" x14ac:dyDescent="0.3">
      <c r="B261" s="28" t="s">
        <v>624</v>
      </c>
      <c r="C261" s="30" t="s">
        <v>1049</v>
      </c>
      <c r="D261" s="1"/>
    </row>
    <row r="262" spans="2:4" x14ac:dyDescent="0.3">
      <c r="B262" s="28" t="s">
        <v>625</v>
      </c>
      <c r="C262" s="30" t="s">
        <v>629</v>
      </c>
      <c r="D262" s="1"/>
    </row>
    <row r="263" spans="2:4" x14ac:dyDescent="0.3">
      <c r="B263" s="28" t="s">
        <v>427</v>
      </c>
      <c r="C263" s="30" t="s">
        <v>630</v>
      </c>
      <c r="D263" s="1"/>
    </row>
    <row r="264" spans="2:4" ht="27.6" x14ac:dyDescent="0.3">
      <c r="B264" s="28" t="s">
        <v>626</v>
      </c>
      <c r="C264" s="30" t="s">
        <v>1067</v>
      </c>
      <c r="D264" s="1"/>
    </row>
    <row r="265" spans="2:4" x14ac:dyDescent="0.3">
      <c r="B265" s="28" t="s">
        <v>175</v>
      </c>
      <c r="C265" s="29" t="s">
        <v>631</v>
      </c>
      <c r="D265" s="1"/>
    </row>
    <row r="266" spans="2:4" ht="16.2" x14ac:dyDescent="0.3">
      <c r="B266" s="28" t="s">
        <v>176</v>
      </c>
      <c r="C266" s="29" t="s">
        <v>632</v>
      </c>
      <c r="D266" s="13"/>
    </row>
    <row r="267" spans="2:4" ht="28.2" x14ac:dyDescent="0.3">
      <c r="B267" s="28" t="s">
        <v>446</v>
      </c>
      <c r="C267" s="29" t="s">
        <v>928</v>
      </c>
      <c r="D267" s="1"/>
    </row>
    <row r="268" spans="2:4" ht="21" customHeight="1" x14ac:dyDescent="0.3">
      <c r="B268" s="1082" t="s">
        <v>912</v>
      </c>
      <c r="C268" s="1083"/>
      <c r="D268" s="1"/>
    </row>
    <row r="269" spans="2:4" x14ac:dyDescent="0.3">
      <c r="B269" s="28" t="s">
        <v>146</v>
      </c>
      <c r="C269" s="29" t="s">
        <v>633</v>
      </c>
      <c r="D269" s="10"/>
    </row>
    <row r="270" spans="2:4" x14ac:dyDescent="0.3">
      <c r="B270" s="28" t="s">
        <v>263</v>
      </c>
      <c r="C270" s="50"/>
      <c r="D270" s="1"/>
    </row>
    <row r="271" spans="2:4" ht="27.6" x14ac:dyDescent="0.3">
      <c r="B271" s="28" t="s">
        <v>428</v>
      </c>
      <c r="C271" s="30" t="s">
        <v>869</v>
      </c>
      <c r="D271" s="1"/>
    </row>
    <row r="272" spans="2:4" x14ac:dyDescent="0.3">
      <c r="B272" s="28" t="s">
        <v>429</v>
      </c>
      <c r="C272" s="30" t="s">
        <v>724</v>
      </c>
      <c r="D272" s="1"/>
    </row>
    <row r="273" spans="2:4" ht="27.6" x14ac:dyDescent="0.3">
      <c r="B273" s="28" t="s">
        <v>430</v>
      </c>
      <c r="C273" s="30" t="s">
        <v>725</v>
      </c>
      <c r="D273" s="1"/>
    </row>
    <row r="274" spans="2:4" x14ac:dyDescent="0.3">
      <c r="B274" s="28" t="s">
        <v>93</v>
      </c>
      <c r="C274" s="50"/>
      <c r="D274" s="1"/>
    </row>
    <row r="275" spans="2:4" ht="27.6" x14ac:dyDescent="0.3">
      <c r="B275" s="28" t="s">
        <v>428</v>
      </c>
      <c r="C275" s="30" t="s">
        <v>846</v>
      </c>
      <c r="D275" s="1"/>
    </row>
    <row r="276" spans="2:4" x14ac:dyDescent="0.3">
      <c r="B276" s="28" t="s">
        <v>429</v>
      </c>
      <c r="C276" s="30" t="s">
        <v>726</v>
      </c>
      <c r="D276" s="1"/>
    </row>
    <row r="277" spans="2:4" ht="27.6" x14ac:dyDescent="0.3">
      <c r="B277" s="28" t="s">
        <v>430</v>
      </c>
      <c r="C277" s="30" t="s">
        <v>727</v>
      </c>
      <c r="D277" s="1"/>
    </row>
    <row r="278" spans="2:4" x14ac:dyDescent="0.3">
      <c r="B278" s="28" t="s">
        <v>94</v>
      </c>
      <c r="C278" s="50"/>
      <c r="D278" s="1"/>
    </row>
    <row r="279" spans="2:4" ht="27.6" x14ac:dyDescent="0.3">
      <c r="B279" s="28" t="s">
        <v>428</v>
      </c>
      <c r="C279" s="30" t="s">
        <v>848</v>
      </c>
      <c r="D279" s="1"/>
    </row>
    <row r="280" spans="2:4" x14ac:dyDescent="0.3">
      <c r="B280" s="28" t="s">
        <v>429</v>
      </c>
      <c r="C280" s="30" t="s">
        <v>728</v>
      </c>
      <c r="D280" s="8"/>
    </row>
    <row r="281" spans="2:4" ht="27.6" x14ac:dyDescent="0.3">
      <c r="B281" s="28" t="s">
        <v>430</v>
      </c>
      <c r="C281" s="30" t="s">
        <v>729</v>
      </c>
      <c r="D281" s="8"/>
    </row>
    <row r="282" spans="2:4" x14ac:dyDescent="0.3">
      <c r="B282" s="28" t="s">
        <v>151</v>
      </c>
      <c r="C282" s="50"/>
      <c r="D282" s="1"/>
    </row>
    <row r="283" spans="2:4" ht="27.6" x14ac:dyDescent="0.3">
      <c r="B283" s="28" t="s">
        <v>428</v>
      </c>
      <c r="C283" s="30" t="s">
        <v>847</v>
      </c>
      <c r="D283" s="1"/>
    </row>
    <row r="284" spans="2:4" x14ac:dyDescent="0.3">
      <c r="B284" s="28" t="s">
        <v>429</v>
      </c>
      <c r="C284" s="30" t="s">
        <v>713</v>
      </c>
      <c r="D284" s="1"/>
    </row>
    <row r="285" spans="2:4" ht="27.6" x14ac:dyDescent="0.3">
      <c r="B285" s="28" t="s">
        <v>430</v>
      </c>
      <c r="C285" s="30" t="s">
        <v>715</v>
      </c>
      <c r="D285" s="1"/>
    </row>
    <row r="286" spans="2:4" ht="15" customHeight="1" x14ac:dyDescent="0.3">
      <c r="B286" s="28" t="s">
        <v>152</v>
      </c>
      <c r="C286" s="29" t="s">
        <v>730</v>
      </c>
      <c r="D286" s="1"/>
    </row>
    <row r="287" spans="2:4" x14ac:dyDescent="0.3">
      <c r="B287" s="28" t="s">
        <v>149</v>
      </c>
      <c r="C287" s="30" t="s">
        <v>149</v>
      </c>
      <c r="D287" s="1"/>
    </row>
    <row r="288" spans="2:4" ht="27.6" x14ac:dyDescent="0.3">
      <c r="B288" s="28" t="s">
        <v>153</v>
      </c>
      <c r="C288" s="30" t="s">
        <v>731</v>
      </c>
      <c r="D288" s="1"/>
    </row>
    <row r="289" spans="2:4" ht="18" customHeight="1" x14ac:dyDescent="0.3">
      <c r="B289" s="1086" t="s">
        <v>913</v>
      </c>
      <c r="C289" s="1087"/>
      <c r="D289" s="1"/>
    </row>
    <row r="290" spans="2:4" x14ac:dyDescent="0.3">
      <c r="B290" s="28" t="s">
        <v>89</v>
      </c>
      <c r="C290" s="29" t="s">
        <v>773</v>
      </c>
      <c r="D290" s="10"/>
    </row>
    <row r="291" spans="2:4" x14ac:dyDescent="0.3">
      <c r="B291" s="28" t="s">
        <v>769</v>
      </c>
      <c r="C291" s="29" t="s">
        <v>774</v>
      </c>
      <c r="D291" s="10"/>
    </row>
    <row r="292" spans="2:4" x14ac:dyDescent="0.3">
      <c r="B292" s="28" t="s">
        <v>771</v>
      </c>
      <c r="C292" s="29" t="s">
        <v>775</v>
      </c>
      <c r="D292" s="10"/>
    </row>
    <row r="293" spans="2:4" x14ac:dyDescent="0.3">
      <c r="B293" s="28" t="s">
        <v>263</v>
      </c>
      <c r="C293" s="50"/>
      <c r="D293" s="1"/>
    </row>
    <row r="294" spans="2:4" ht="27.6" x14ac:dyDescent="0.3">
      <c r="B294" s="28" t="s">
        <v>431</v>
      </c>
      <c r="C294" s="30" t="s">
        <v>847</v>
      </c>
      <c r="D294" s="1"/>
    </row>
    <row r="295" spans="2:4" x14ac:dyDescent="0.3">
      <c r="B295" s="28" t="s">
        <v>432</v>
      </c>
      <c r="C295" s="30" t="s">
        <v>713</v>
      </c>
      <c r="D295" s="1"/>
    </row>
    <row r="296" spans="2:4" ht="27.6" x14ac:dyDescent="0.3">
      <c r="B296" s="28" t="s">
        <v>714</v>
      </c>
      <c r="C296" s="30" t="s">
        <v>715</v>
      </c>
      <c r="D296" s="1"/>
    </row>
    <row r="297" spans="2:4" x14ac:dyDescent="0.3">
      <c r="B297" s="28" t="s">
        <v>93</v>
      </c>
      <c r="C297" s="50"/>
      <c r="D297" s="1"/>
    </row>
    <row r="298" spans="2:4" ht="27.6" x14ac:dyDescent="0.3">
      <c r="B298" s="28" t="s">
        <v>431</v>
      </c>
      <c r="C298" s="30" t="s">
        <v>849</v>
      </c>
      <c r="D298" s="1"/>
    </row>
    <row r="299" spans="2:4" x14ac:dyDescent="0.3">
      <c r="B299" s="28" t="s">
        <v>432</v>
      </c>
      <c r="C299" s="30" t="s">
        <v>716</v>
      </c>
      <c r="D299" s="1"/>
    </row>
    <row r="300" spans="2:4" ht="27.6" x14ac:dyDescent="0.3">
      <c r="B300" s="28" t="s">
        <v>433</v>
      </c>
      <c r="C300" s="30" t="s">
        <v>717</v>
      </c>
      <c r="D300" s="1"/>
    </row>
    <row r="301" spans="2:4" x14ac:dyDescent="0.3">
      <c r="B301" s="28" t="s">
        <v>94</v>
      </c>
      <c r="C301" s="50"/>
      <c r="D301" s="1"/>
    </row>
    <row r="302" spans="2:4" ht="27.6" x14ac:dyDescent="0.3">
      <c r="B302" s="28" t="s">
        <v>431</v>
      </c>
      <c r="C302" s="30" t="s">
        <v>850</v>
      </c>
      <c r="D302" s="1"/>
    </row>
    <row r="303" spans="2:4" x14ac:dyDescent="0.3">
      <c r="B303" s="28" t="s">
        <v>432</v>
      </c>
      <c r="C303" s="30" t="s">
        <v>718</v>
      </c>
      <c r="D303" s="1"/>
    </row>
    <row r="304" spans="2:4" ht="27.6" x14ac:dyDescent="0.3">
      <c r="B304" s="28" t="s">
        <v>433</v>
      </c>
      <c r="C304" s="30" t="s">
        <v>719</v>
      </c>
      <c r="D304" s="1"/>
    </row>
    <row r="305" spans="2:4" x14ac:dyDescent="0.3">
      <c r="B305" s="28" t="s">
        <v>356</v>
      </c>
      <c r="C305" s="50"/>
      <c r="D305" s="1"/>
    </row>
    <row r="306" spans="2:4" ht="27.6" x14ac:dyDescent="0.3">
      <c r="B306" s="28" t="s">
        <v>431</v>
      </c>
      <c r="C306" s="30" t="s">
        <v>851</v>
      </c>
      <c r="D306" s="1"/>
    </row>
    <row r="307" spans="2:4" x14ac:dyDescent="0.3">
      <c r="B307" s="28" t="s">
        <v>432</v>
      </c>
      <c r="C307" s="30" t="s">
        <v>786</v>
      </c>
      <c r="D307" s="1"/>
    </row>
    <row r="308" spans="2:4" ht="27.6" x14ac:dyDescent="0.3">
      <c r="B308" s="28" t="s">
        <v>433</v>
      </c>
      <c r="C308" s="30" t="s">
        <v>787</v>
      </c>
      <c r="D308" s="1"/>
    </row>
    <row r="309" spans="2:4" x14ac:dyDescent="0.3">
      <c r="B309" s="28" t="s">
        <v>720</v>
      </c>
      <c r="C309" s="29" t="s">
        <v>720</v>
      </c>
      <c r="D309" s="1"/>
    </row>
    <row r="310" spans="2:4" x14ac:dyDescent="0.3">
      <c r="B310" s="28" t="s">
        <v>721</v>
      </c>
      <c r="C310" s="30" t="s">
        <v>721</v>
      </c>
      <c r="D310" s="1"/>
    </row>
    <row r="311" spans="2:4" x14ac:dyDescent="0.3">
      <c r="B311" s="28" t="s">
        <v>772</v>
      </c>
      <c r="C311" s="30" t="s">
        <v>777</v>
      </c>
      <c r="D311" s="1"/>
    </row>
    <row r="312" spans="2:4" ht="27.6" x14ac:dyDescent="0.3">
      <c r="B312" s="28" t="s">
        <v>776</v>
      </c>
      <c r="C312" s="30" t="s">
        <v>778</v>
      </c>
      <c r="D312" s="1"/>
    </row>
    <row r="313" spans="2:4" ht="16.2" x14ac:dyDescent="0.35">
      <c r="B313" s="28" t="s">
        <v>90</v>
      </c>
      <c r="C313" s="30" t="s">
        <v>722</v>
      </c>
      <c r="D313" s="16"/>
    </row>
    <row r="314" spans="2:4" ht="27.6" x14ac:dyDescent="0.35">
      <c r="B314" s="28" t="s">
        <v>145</v>
      </c>
      <c r="C314" s="30" t="s">
        <v>723</v>
      </c>
      <c r="D314" s="16"/>
    </row>
    <row r="315" spans="2:4" ht="18" x14ac:dyDescent="0.3">
      <c r="B315" s="51" t="s">
        <v>434</v>
      </c>
      <c r="C315" s="43" t="s">
        <v>929</v>
      </c>
      <c r="D315" s="12"/>
    </row>
    <row r="316" spans="2:4" ht="30" customHeight="1" x14ac:dyDescent="0.3">
      <c r="B316" s="51" t="s">
        <v>980</v>
      </c>
      <c r="C316" s="29" t="s">
        <v>929</v>
      </c>
      <c r="D316" s="1"/>
    </row>
    <row r="317" spans="2:4" x14ac:dyDescent="0.3">
      <c r="B317" s="1080" t="s">
        <v>1071</v>
      </c>
      <c r="C317" s="1081"/>
      <c r="D317" s="1"/>
    </row>
    <row r="318" spans="2:4" x14ac:dyDescent="0.3">
      <c r="B318" s="1080" t="s">
        <v>245</v>
      </c>
      <c r="C318" s="1081"/>
      <c r="D318" s="1"/>
    </row>
    <row r="319" spans="2:4" ht="27.6" x14ac:dyDescent="0.3">
      <c r="B319" s="28" t="s">
        <v>562</v>
      </c>
      <c r="C319" s="30" t="s">
        <v>930</v>
      </c>
      <c r="D319" s="1"/>
    </row>
    <row r="320" spans="2:4" ht="27.6" x14ac:dyDescent="0.3">
      <c r="B320" s="28" t="s">
        <v>563</v>
      </c>
      <c r="C320" s="30" t="s">
        <v>931</v>
      </c>
      <c r="D320" s="1"/>
    </row>
    <row r="321" spans="2:4" ht="27.6" x14ac:dyDescent="0.3">
      <c r="B321" s="28" t="s">
        <v>564</v>
      </c>
      <c r="C321" s="30" t="s">
        <v>932</v>
      </c>
      <c r="D321" s="1"/>
    </row>
    <row r="322" spans="2:4" ht="27.6" x14ac:dyDescent="0.3">
      <c r="B322" s="28" t="s">
        <v>565</v>
      </c>
      <c r="C322" s="30" t="s">
        <v>933</v>
      </c>
      <c r="D322" s="1"/>
    </row>
    <row r="323" spans="2:4" ht="27.6" x14ac:dyDescent="0.3">
      <c r="B323" s="28" t="s">
        <v>566</v>
      </c>
      <c r="C323" s="30" t="s">
        <v>934</v>
      </c>
      <c r="D323" s="1"/>
    </row>
    <row r="324" spans="2:4" ht="27.6" x14ac:dyDescent="0.3">
      <c r="B324" s="28" t="s">
        <v>567</v>
      </c>
      <c r="C324" s="30" t="s">
        <v>935</v>
      </c>
      <c r="D324" s="1"/>
    </row>
    <row r="325" spans="2:4" ht="27.6" x14ac:dyDescent="0.3">
      <c r="B325" s="28" t="s">
        <v>568</v>
      </c>
      <c r="C325" s="30" t="s">
        <v>936</v>
      </c>
      <c r="D325" s="1"/>
    </row>
    <row r="326" spans="2:4" ht="27.6" x14ac:dyDescent="0.3">
      <c r="B326" s="28" t="s">
        <v>569</v>
      </c>
      <c r="C326" s="30" t="s">
        <v>937</v>
      </c>
      <c r="D326" s="1"/>
    </row>
    <row r="327" spans="2:4" ht="27.6" x14ac:dyDescent="0.3">
      <c r="B327" s="28" t="s">
        <v>570</v>
      </c>
      <c r="C327" s="30" t="s">
        <v>938</v>
      </c>
      <c r="D327" s="1"/>
    </row>
    <row r="328" spans="2:4" ht="27.6" x14ac:dyDescent="0.3">
      <c r="B328" s="28" t="s">
        <v>571</v>
      </c>
      <c r="C328" s="30" t="s">
        <v>939</v>
      </c>
      <c r="D328" s="1"/>
    </row>
    <row r="329" spans="2:4" ht="27.6" x14ac:dyDescent="0.3">
      <c r="B329" s="28" t="s">
        <v>572</v>
      </c>
      <c r="C329" s="30" t="s">
        <v>940</v>
      </c>
      <c r="D329" s="1"/>
    </row>
    <row r="330" spans="2:4" ht="27.6" x14ac:dyDescent="0.3">
      <c r="B330" s="28" t="s">
        <v>573</v>
      </c>
      <c r="C330" s="30" t="s">
        <v>941</v>
      </c>
      <c r="D330" s="1"/>
    </row>
    <row r="331" spans="2:4" ht="27.6" x14ac:dyDescent="0.3">
      <c r="B331" s="28" t="s">
        <v>574</v>
      </c>
      <c r="C331" s="30" t="s">
        <v>942</v>
      </c>
      <c r="D331" s="1"/>
    </row>
    <row r="332" spans="2:4" ht="27.6" x14ac:dyDescent="0.3">
      <c r="B332" s="28" t="s">
        <v>575</v>
      </c>
      <c r="C332" s="30" t="s">
        <v>943</v>
      </c>
      <c r="D332" s="1"/>
    </row>
    <row r="333" spans="2:4" ht="27.6" x14ac:dyDescent="0.3">
      <c r="B333" s="28" t="s">
        <v>576</v>
      </c>
      <c r="C333" s="30" t="s">
        <v>944</v>
      </c>
      <c r="D333" s="1"/>
    </row>
    <row r="334" spans="2:4" ht="27.6" x14ac:dyDescent="0.3">
      <c r="B334" s="28" t="s">
        <v>577</v>
      </c>
      <c r="C334" s="30" t="s">
        <v>945</v>
      </c>
      <c r="D334" s="1"/>
    </row>
    <row r="335" spans="2:4" ht="27.6" x14ac:dyDescent="0.3">
      <c r="B335" s="28" t="s">
        <v>578</v>
      </c>
      <c r="C335" s="30" t="s">
        <v>946</v>
      </c>
      <c r="D335" s="1"/>
    </row>
    <row r="336" spans="2:4" ht="27.6" x14ac:dyDescent="0.3">
      <c r="B336" s="28" t="s">
        <v>579</v>
      </c>
      <c r="C336" s="30" t="s">
        <v>947</v>
      </c>
      <c r="D336" s="1"/>
    </row>
    <row r="337" spans="2:4" ht="27.6" x14ac:dyDescent="0.3">
      <c r="B337" s="28" t="s">
        <v>580</v>
      </c>
      <c r="C337" s="30" t="s">
        <v>948</v>
      </c>
      <c r="D337" s="1"/>
    </row>
    <row r="338" spans="2:4" ht="27.6" x14ac:dyDescent="0.3">
      <c r="B338" s="28" t="s">
        <v>581</v>
      </c>
      <c r="C338" s="30" t="s">
        <v>949</v>
      </c>
      <c r="D338" s="1"/>
    </row>
    <row r="339" spans="2:4" x14ac:dyDescent="0.3">
      <c r="B339" s="1080" t="s">
        <v>1052</v>
      </c>
      <c r="C339" s="1081"/>
      <c r="D339" s="1"/>
    </row>
    <row r="340" spans="2:4" ht="27.6" x14ac:dyDescent="0.3">
      <c r="B340" s="62" t="s">
        <v>446</v>
      </c>
      <c r="C340" s="43" t="s">
        <v>1054</v>
      </c>
      <c r="D340" s="1"/>
    </row>
    <row r="341" spans="2:4" ht="16.2" x14ac:dyDescent="0.35">
      <c r="B341" s="1080" t="s">
        <v>1051</v>
      </c>
      <c r="C341" s="1081"/>
      <c r="D341" s="19"/>
    </row>
    <row r="342" spans="2:4" x14ac:dyDescent="0.3">
      <c r="B342" s="28" t="s">
        <v>182</v>
      </c>
      <c r="C342" s="30" t="s">
        <v>582</v>
      </c>
      <c r="D342" s="8"/>
    </row>
    <row r="343" spans="2:4" x14ac:dyDescent="0.3">
      <c r="B343" s="28" t="s">
        <v>183</v>
      </c>
      <c r="C343" s="30" t="s">
        <v>583</v>
      </c>
      <c r="D343" s="8"/>
    </row>
    <row r="344" spans="2:4" x14ac:dyDescent="0.3">
      <c r="B344" s="28" t="s">
        <v>184</v>
      </c>
      <c r="C344" s="30" t="s">
        <v>584</v>
      </c>
      <c r="D344" s="8"/>
    </row>
    <row r="345" spans="2:4" x14ac:dyDescent="0.3">
      <c r="B345" s="28" t="s">
        <v>207</v>
      </c>
      <c r="C345" s="30" t="s">
        <v>585</v>
      </c>
      <c r="D345" s="8"/>
    </row>
    <row r="346" spans="2:4" ht="18" x14ac:dyDescent="0.3">
      <c r="B346" s="1082" t="s">
        <v>1072</v>
      </c>
      <c r="C346" s="1083"/>
      <c r="D346" s="20"/>
    </row>
    <row r="347" spans="2:4" ht="16.2" x14ac:dyDescent="0.35">
      <c r="B347" s="1080" t="s">
        <v>815</v>
      </c>
      <c r="C347" s="1081"/>
      <c r="D347" s="19"/>
    </row>
    <row r="348" spans="2:4" ht="27.6" x14ac:dyDescent="0.3">
      <c r="B348" s="28" t="s">
        <v>106</v>
      </c>
      <c r="C348" s="30" t="s">
        <v>852</v>
      </c>
      <c r="D348" s="1"/>
    </row>
    <row r="349" spans="2:4" x14ac:dyDescent="0.3">
      <c r="B349" s="28" t="s">
        <v>107</v>
      </c>
      <c r="C349" s="30" t="s">
        <v>586</v>
      </c>
      <c r="D349" s="1"/>
    </row>
    <row r="350" spans="2:4" x14ac:dyDescent="0.3">
      <c r="B350" s="28" t="s">
        <v>202</v>
      </c>
      <c r="C350" s="30" t="s">
        <v>587</v>
      </c>
      <c r="D350" s="1"/>
    </row>
    <row r="351" spans="2:4" ht="27.6" x14ac:dyDescent="0.3">
      <c r="B351" s="28" t="s">
        <v>108</v>
      </c>
      <c r="C351" s="30" t="s">
        <v>853</v>
      </c>
      <c r="D351" s="1"/>
    </row>
    <row r="352" spans="2:4" x14ac:dyDescent="0.3">
      <c r="B352" s="28" t="s">
        <v>107</v>
      </c>
      <c r="C352" s="30" t="s">
        <v>588</v>
      </c>
      <c r="D352" s="1"/>
    </row>
    <row r="353" spans="2:4" x14ac:dyDescent="0.3">
      <c r="B353" s="28" t="s">
        <v>202</v>
      </c>
      <c r="C353" s="30" t="s">
        <v>590</v>
      </c>
      <c r="D353" s="1"/>
    </row>
    <row r="354" spans="2:4" ht="16.2" x14ac:dyDescent="0.35">
      <c r="B354" s="1080" t="s">
        <v>816</v>
      </c>
      <c r="C354" s="1081"/>
      <c r="D354" s="19"/>
    </row>
    <row r="355" spans="2:4" ht="27.6" x14ac:dyDescent="0.3">
      <c r="B355" s="28" t="s">
        <v>106</v>
      </c>
      <c r="C355" s="30" t="s">
        <v>854</v>
      </c>
      <c r="D355" s="1"/>
    </row>
    <row r="356" spans="2:4" x14ac:dyDescent="0.3">
      <c r="B356" s="28" t="s">
        <v>107</v>
      </c>
      <c r="C356" s="30" t="s">
        <v>589</v>
      </c>
      <c r="D356" s="1"/>
    </row>
    <row r="357" spans="2:4" x14ac:dyDescent="0.3">
      <c r="B357" s="28" t="s">
        <v>202</v>
      </c>
      <c r="C357" s="30" t="s">
        <v>587</v>
      </c>
      <c r="D357" s="1"/>
    </row>
    <row r="358" spans="2:4" ht="27.6" x14ac:dyDescent="0.3">
      <c r="B358" s="28" t="s">
        <v>108</v>
      </c>
      <c r="C358" s="30" t="s">
        <v>855</v>
      </c>
      <c r="D358" s="1"/>
    </row>
    <row r="359" spans="2:4" x14ac:dyDescent="0.3">
      <c r="B359" s="28" t="s">
        <v>107</v>
      </c>
      <c r="C359" s="30" t="s">
        <v>588</v>
      </c>
      <c r="D359" s="1"/>
    </row>
    <row r="360" spans="2:4" x14ac:dyDescent="0.3">
      <c r="B360" s="28" t="s">
        <v>202</v>
      </c>
      <c r="C360" s="30" t="s">
        <v>590</v>
      </c>
      <c r="D360" s="1"/>
    </row>
    <row r="361" spans="2:4" ht="16.2" x14ac:dyDescent="0.35">
      <c r="B361" s="1080" t="s">
        <v>817</v>
      </c>
      <c r="C361" s="1081"/>
      <c r="D361" s="19"/>
    </row>
    <row r="362" spans="2:4" ht="27.6" x14ac:dyDescent="0.3">
      <c r="B362" s="28" t="s">
        <v>106</v>
      </c>
      <c r="C362" s="30" t="s">
        <v>856</v>
      </c>
      <c r="D362" s="1"/>
    </row>
    <row r="363" spans="2:4" x14ac:dyDescent="0.3">
      <c r="B363" s="28" t="s">
        <v>107</v>
      </c>
      <c r="C363" s="30" t="s">
        <v>591</v>
      </c>
      <c r="D363" s="1"/>
    </row>
    <row r="364" spans="2:4" x14ac:dyDescent="0.3">
      <c r="B364" s="28" t="s">
        <v>202</v>
      </c>
      <c r="C364" s="30" t="s">
        <v>587</v>
      </c>
      <c r="D364" s="1"/>
    </row>
    <row r="365" spans="2:4" ht="27.6" x14ac:dyDescent="0.3">
      <c r="B365" s="28" t="s">
        <v>108</v>
      </c>
      <c r="C365" s="30" t="s">
        <v>857</v>
      </c>
      <c r="D365" s="1"/>
    </row>
    <row r="366" spans="2:4" x14ac:dyDescent="0.3">
      <c r="B366" s="28" t="s">
        <v>107</v>
      </c>
      <c r="C366" s="30" t="s">
        <v>588</v>
      </c>
      <c r="D366" s="1"/>
    </row>
    <row r="367" spans="2:4" x14ac:dyDescent="0.3">
      <c r="B367" s="28" t="s">
        <v>202</v>
      </c>
      <c r="C367" s="30" t="s">
        <v>590</v>
      </c>
      <c r="D367" s="1"/>
    </row>
    <row r="368" spans="2:4" x14ac:dyDescent="0.3">
      <c r="B368" s="1080" t="s">
        <v>646</v>
      </c>
      <c r="C368" s="1081"/>
      <c r="D368" s="1"/>
    </row>
    <row r="369" spans="2:4" ht="27.6" x14ac:dyDescent="0.3">
      <c r="B369" s="28" t="s">
        <v>156</v>
      </c>
      <c r="C369" s="30" t="s">
        <v>858</v>
      </c>
      <c r="D369" s="1"/>
    </row>
    <row r="370" spans="2:4" x14ac:dyDescent="0.3">
      <c r="B370" s="28" t="s">
        <v>545</v>
      </c>
      <c r="C370" s="30" t="s">
        <v>546</v>
      </c>
      <c r="D370" s="1"/>
    </row>
    <row r="371" spans="2:4" x14ac:dyDescent="0.3">
      <c r="B371" s="28" t="s">
        <v>202</v>
      </c>
      <c r="C371" s="30" t="s">
        <v>547</v>
      </c>
      <c r="D371" s="1"/>
    </row>
    <row r="372" spans="2:4" ht="16.2" x14ac:dyDescent="0.35">
      <c r="B372" s="1080" t="s">
        <v>648</v>
      </c>
      <c r="C372" s="1081"/>
      <c r="D372" s="19"/>
    </row>
    <row r="373" spans="2:4" ht="15" customHeight="1" x14ac:dyDescent="0.3">
      <c r="B373" s="28" t="s">
        <v>110</v>
      </c>
      <c r="C373" s="30" t="s">
        <v>859</v>
      </c>
      <c r="D373" s="1"/>
    </row>
    <row r="374" spans="2:4" ht="13.2" customHeight="1" x14ac:dyDescent="0.3">
      <c r="B374" s="28" t="s">
        <v>647</v>
      </c>
      <c r="C374" s="30" t="s">
        <v>654</v>
      </c>
      <c r="D374" s="1"/>
    </row>
    <row r="375" spans="2:4" x14ac:dyDescent="0.3">
      <c r="B375" s="28" t="s">
        <v>202</v>
      </c>
      <c r="C375" s="30" t="s">
        <v>655</v>
      </c>
      <c r="D375" s="1"/>
    </row>
    <row r="376" spans="2:4" ht="16.2" x14ac:dyDescent="0.35">
      <c r="B376" s="1080" t="s">
        <v>177</v>
      </c>
      <c r="C376" s="1081"/>
      <c r="D376" s="19"/>
    </row>
    <row r="377" spans="2:4" ht="13.95" customHeight="1" x14ac:dyDescent="0.3">
      <c r="B377" s="28" t="s">
        <v>644</v>
      </c>
      <c r="C377" s="30" t="s">
        <v>860</v>
      </c>
      <c r="D377" s="8"/>
    </row>
    <row r="378" spans="2:4" ht="27.6" x14ac:dyDescent="0.3">
      <c r="B378" s="28" t="s">
        <v>178</v>
      </c>
      <c r="C378" s="30" t="s">
        <v>652</v>
      </c>
      <c r="D378" s="8"/>
    </row>
    <row r="379" spans="2:4" x14ac:dyDescent="0.3">
      <c r="B379" s="28" t="s">
        <v>651</v>
      </c>
      <c r="C379" s="30" t="s">
        <v>653</v>
      </c>
      <c r="D379" s="1"/>
    </row>
    <row r="380" spans="2:4" x14ac:dyDescent="0.3">
      <c r="B380" s="28" t="s">
        <v>164</v>
      </c>
      <c r="C380" s="30" t="s">
        <v>640</v>
      </c>
      <c r="D380" s="1"/>
    </row>
    <row r="381" spans="2:4" x14ac:dyDescent="0.3">
      <c r="B381" s="28" t="s">
        <v>165</v>
      </c>
      <c r="C381" s="30" t="s">
        <v>656</v>
      </c>
      <c r="D381" s="1"/>
    </row>
    <row r="382" spans="2:4" x14ac:dyDescent="0.3">
      <c r="B382" s="28" t="s">
        <v>167</v>
      </c>
      <c r="C382" s="30" t="s">
        <v>981</v>
      </c>
      <c r="D382" s="1"/>
    </row>
    <row r="383" spans="2:4" ht="16.2" x14ac:dyDescent="0.35">
      <c r="B383" s="1080" t="s">
        <v>704</v>
      </c>
      <c r="C383" s="1081"/>
      <c r="D383" s="19"/>
    </row>
    <row r="384" spans="2:4" x14ac:dyDescent="0.3">
      <c r="B384" s="28" t="s">
        <v>767</v>
      </c>
      <c r="C384" s="30" t="s">
        <v>1043</v>
      </c>
      <c r="D384" s="1"/>
    </row>
    <row r="385" spans="2:4" x14ac:dyDescent="0.3">
      <c r="B385" s="28" t="s">
        <v>766</v>
      </c>
      <c r="C385" s="30" t="s">
        <v>707</v>
      </c>
      <c r="D385" s="1"/>
    </row>
    <row r="386" spans="2:4" ht="27.6" x14ac:dyDescent="0.3">
      <c r="B386" s="28" t="s">
        <v>705</v>
      </c>
      <c r="C386" s="30" t="s">
        <v>706</v>
      </c>
      <c r="D386" s="1"/>
    </row>
    <row r="387" spans="2:4" ht="27.6" x14ac:dyDescent="0.3">
      <c r="B387" s="28" t="s">
        <v>541</v>
      </c>
      <c r="C387" s="30" t="s">
        <v>708</v>
      </c>
      <c r="D387" s="1"/>
    </row>
    <row r="388" spans="2:4" ht="27.6" x14ac:dyDescent="0.3">
      <c r="B388" s="28" t="s">
        <v>542</v>
      </c>
      <c r="C388" s="30" t="s">
        <v>750</v>
      </c>
      <c r="D388" s="1"/>
    </row>
    <row r="389" spans="2:4" ht="17.399999999999999" x14ac:dyDescent="0.3">
      <c r="B389" s="1084" t="s">
        <v>957</v>
      </c>
      <c r="C389" s="1085"/>
      <c r="D389" s="21"/>
    </row>
    <row r="390" spans="2:4" ht="21" customHeight="1" x14ac:dyDescent="0.3">
      <c r="B390" s="1082" t="s">
        <v>794</v>
      </c>
      <c r="C390" s="1083"/>
      <c r="D390" s="20"/>
    </row>
    <row r="391" spans="2:4" ht="18.75" customHeight="1" x14ac:dyDescent="0.3">
      <c r="B391" s="1082" t="s">
        <v>1055</v>
      </c>
      <c r="C391" s="1083"/>
      <c r="D391" s="20"/>
    </row>
    <row r="392" spans="2:4" x14ac:dyDescent="0.3">
      <c r="B392" s="28" t="s">
        <v>112</v>
      </c>
      <c r="C392" s="29" t="s">
        <v>595</v>
      </c>
      <c r="D392" s="1"/>
    </row>
    <row r="393" spans="2:4" x14ac:dyDescent="0.3">
      <c r="B393" s="28" t="s">
        <v>113</v>
      </c>
      <c r="C393" s="29" t="s">
        <v>596</v>
      </c>
      <c r="D393" s="1"/>
    </row>
    <row r="394" spans="2:4" x14ac:dyDescent="0.3">
      <c r="B394" s="28" t="s">
        <v>114</v>
      </c>
      <c r="C394" s="29" t="s">
        <v>1056</v>
      </c>
      <c r="D394" s="1"/>
    </row>
    <row r="395" spans="2:4" x14ac:dyDescent="0.3">
      <c r="B395" s="28" t="s">
        <v>788</v>
      </c>
      <c r="C395" s="30" t="s">
        <v>784</v>
      </c>
      <c r="D395" s="8"/>
    </row>
    <row r="396" spans="2:4" x14ac:dyDescent="0.3">
      <c r="B396" s="28" t="s">
        <v>392</v>
      </c>
      <c r="C396" s="30" t="s">
        <v>643</v>
      </c>
      <c r="D396" s="10"/>
    </row>
    <row r="397" spans="2:4" ht="16.2" x14ac:dyDescent="0.35">
      <c r="B397" s="1080" t="s">
        <v>1057</v>
      </c>
      <c r="C397" s="1081"/>
      <c r="D397" s="19"/>
    </row>
    <row r="398" spans="2:4" x14ac:dyDescent="0.3">
      <c r="B398" s="28" t="s">
        <v>112</v>
      </c>
      <c r="C398" s="29" t="s">
        <v>595</v>
      </c>
      <c r="D398" s="1"/>
    </row>
    <row r="399" spans="2:4" x14ac:dyDescent="0.3">
      <c r="B399" s="28" t="s">
        <v>113</v>
      </c>
      <c r="C399" s="29" t="s">
        <v>596</v>
      </c>
      <c r="D399" s="1"/>
    </row>
    <row r="400" spans="2:4" x14ac:dyDescent="0.3">
      <c r="B400" s="28" t="s">
        <v>114</v>
      </c>
      <c r="C400" s="29" t="s">
        <v>1056</v>
      </c>
      <c r="D400" s="1"/>
    </row>
    <row r="401" spans="2:4" x14ac:dyDescent="0.3">
      <c r="B401" s="28" t="s">
        <v>789</v>
      </c>
      <c r="C401" s="30" t="s">
        <v>790</v>
      </c>
      <c r="D401" s="8"/>
    </row>
    <row r="402" spans="2:4" x14ac:dyDescent="0.3">
      <c r="B402" s="28" t="s">
        <v>116</v>
      </c>
      <c r="C402" s="30" t="s">
        <v>791</v>
      </c>
      <c r="D402" s="10"/>
    </row>
    <row r="403" spans="2:4" ht="16.2" x14ac:dyDescent="0.35">
      <c r="B403" s="1080" t="s">
        <v>1058</v>
      </c>
      <c r="C403" s="1081"/>
      <c r="D403" s="19"/>
    </row>
    <row r="404" spans="2:4" x14ac:dyDescent="0.3">
      <c r="B404" s="28" t="s">
        <v>112</v>
      </c>
      <c r="C404" s="29" t="s">
        <v>595</v>
      </c>
      <c r="D404" s="1"/>
    </row>
    <row r="405" spans="2:4" x14ac:dyDescent="0.3">
      <c r="B405" s="28" t="s">
        <v>113</v>
      </c>
      <c r="C405" s="29" t="s">
        <v>596</v>
      </c>
      <c r="D405" s="1"/>
    </row>
    <row r="406" spans="2:4" x14ac:dyDescent="0.3">
      <c r="B406" s="28" t="s">
        <v>114</v>
      </c>
      <c r="C406" s="29" t="s">
        <v>1056</v>
      </c>
      <c r="D406" s="1"/>
    </row>
    <row r="407" spans="2:4" x14ac:dyDescent="0.3">
      <c r="B407" s="28" t="s">
        <v>166</v>
      </c>
      <c r="C407" s="30" t="s">
        <v>534</v>
      </c>
      <c r="D407" s="1"/>
    </row>
    <row r="408" spans="2:4" ht="16.5" customHeight="1" x14ac:dyDescent="0.3">
      <c r="B408" s="28" t="s">
        <v>710</v>
      </c>
      <c r="C408" s="30" t="s">
        <v>709</v>
      </c>
      <c r="D408" s="1"/>
    </row>
    <row r="409" spans="2:4" x14ac:dyDescent="0.3">
      <c r="B409" s="28" t="s">
        <v>265</v>
      </c>
      <c r="C409" s="30" t="s">
        <v>874</v>
      </c>
      <c r="D409" s="1"/>
    </row>
    <row r="410" spans="2:4" x14ac:dyDescent="0.3">
      <c r="B410" s="28" t="s">
        <v>264</v>
      </c>
      <c r="C410" s="30" t="s">
        <v>597</v>
      </c>
      <c r="D410" s="1"/>
    </row>
    <row r="411" spans="2:4" x14ac:dyDescent="0.3">
      <c r="B411" s="28" t="s">
        <v>535</v>
      </c>
      <c r="C411" s="30" t="s">
        <v>536</v>
      </c>
      <c r="D411" s="1"/>
    </row>
    <row r="412" spans="2:4" ht="15" customHeight="1" x14ac:dyDescent="0.3">
      <c r="B412" s="28" t="s">
        <v>265</v>
      </c>
      <c r="C412" s="30" t="s">
        <v>875</v>
      </c>
      <c r="D412" s="1"/>
    </row>
    <row r="413" spans="2:4" ht="15" customHeight="1" x14ac:dyDescent="0.3">
      <c r="B413" s="28" t="s">
        <v>446</v>
      </c>
      <c r="C413" s="29" t="s">
        <v>950</v>
      </c>
      <c r="D413" s="1"/>
    </row>
    <row r="414" spans="2:4" ht="16.2" x14ac:dyDescent="0.35">
      <c r="B414" s="1080" t="s">
        <v>1075</v>
      </c>
      <c r="C414" s="1081"/>
      <c r="D414" s="19"/>
    </row>
    <row r="415" spans="2:4" x14ac:dyDescent="0.3">
      <c r="B415" s="28" t="s">
        <v>158</v>
      </c>
      <c r="C415" s="30" t="s">
        <v>861</v>
      </c>
      <c r="D415" s="10"/>
    </row>
    <row r="416" spans="2:4" x14ac:dyDescent="0.3">
      <c r="B416" s="28" t="s">
        <v>393</v>
      </c>
      <c r="C416" s="30" t="s">
        <v>1044</v>
      </c>
      <c r="D416" s="10"/>
    </row>
    <row r="417" spans="2:4" x14ac:dyDescent="0.3">
      <c r="B417" s="40" t="s">
        <v>537</v>
      </c>
      <c r="C417" s="30" t="s">
        <v>531</v>
      </c>
      <c r="D417" s="10"/>
    </row>
    <row r="418" spans="2:4" x14ac:dyDescent="0.3">
      <c r="B418" s="40" t="s">
        <v>538</v>
      </c>
      <c r="C418" s="30" t="s">
        <v>532</v>
      </c>
      <c r="D418" s="1"/>
    </row>
    <row r="419" spans="2:4" x14ac:dyDescent="0.3">
      <c r="B419" s="40" t="s">
        <v>539</v>
      </c>
      <c r="C419" s="30" t="s">
        <v>533</v>
      </c>
      <c r="D419" s="1"/>
    </row>
    <row r="420" spans="2:4" x14ac:dyDescent="0.3">
      <c r="B420" s="28" t="s">
        <v>159</v>
      </c>
      <c r="C420" s="29" t="s">
        <v>764</v>
      </c>
      <c r="D420" s="1"/>
    </row>
    <row r="421" spans="2:4" x14ac:dyDescent="0.3">
      <c r="B421" s="28" t="s">
        <v>160</v>
      </c>
      <c r="C421" s="29" t="s">
        <v>1037</v>
      </c>
      <c r="D421" s="1"/>
    </row>
    <row r="422" spans="2:4" x14ac:dyDescent="0.3">
      <c r="B422" s="28" t="s">
        <v>161</v>
      </c>
      <c r="C422" s="30" t="s">
        <v>642</v>
      </c>
      <c r="D422" s="10"/>
    </row>
    <row r="423" spans="2:4" x14ac:dyDescent="0.3">
      <c r="B423" s="28" t="s">
        <v>162</v>
      </c>
      <c r="C423" s="30" t="s">
        <v>752</v>
      </c>
      <c r="D423" s="10"/>
    </row>
    <row r="424" spans="2:4" x14ac:dyDescent="0.3">
      <c r="B424" s="28" t="s">
        <v>163</v>
      </c>
      <c r="C424" s="30" t="s">
        <v>530</v>
      </c>
      <c r="D424" s="10"/>
    </row>
    <row r="425" spans="2:4" x14ac:dyDescent="0.3">
      <c r="B425" s="1082" t="s">
        <v>795</v>
      </c>
      <c r="C425" s="1083"/>
      <c r="D425" s="10"/>
    </row>
    <row r="426" spans="2:4" x14ac:dyDescent="0.3">
      <c r="B426" s="1080" t="s">
        <v>796</v>
      </c>
      <c r="C426" s="1081"/>
      <c r="D426" s="10"/>
    </row>
    <row r="427" spans="2:4" x14ac:dyDescent="0.3">
      <c r="B427" s="28" t="s">
        <v>109</v>
      </c>
      <c r="C427" s="30" t="s">
        <v>862</v>
      </c>
      <c r="D427" s="10"/>
    </row>
    <row r="428" spans="2:4" x14ac:dyDescent="0.3">
      <c r="B428" s="28" t="s">
        <v>110</v>
      </c>
      <c r="C428" s="30" t="s">
        <v>540</v>
      </c>
      <c r="D428" s="10"/>
    </row>
    <row r="429" spans="2:4" x14ac:dyDescent="0.3">
      <c r="B429" s="28" t="s">
        <v>111</v>
      </c>
      <c r="C429" s="30" t="s">
        <v>951</v>
      </c>
      <c r="D429" s="10"/>
    </row>
    <row r="430" spans="2:4" x14ac:dyDescent="0.3">
      <c r="B430" s="28" t="s">
        <v>985</v>
      </c>
      <c r="C430" s="56" t="s">
        <v>986</v>
      </c>
      <c r="D430" s="10"/>
    </row>
    <row r="431" spans="2:4" x14ac:dyDescent="0.3">
      <c r="B431" s="1080" t="s">
        <v>1041</v>
      </c>
      <c r="C431" s="1081"/>
      <c r="D431" s="10"/>
    </row>
    <row r="432" spans="2:4" x14ac:dyDescent="0.3">
      <c r="B432" s="28" t="s">
        <v>396</v>
      </c>
      <c r="C432" s="30" t="s">
        <v>1035</v>
      </c>
      <c r="D432" s="10"/>
    </row>
    <row r="433" spans="2:4" x14ac:dyDescent="0.3">
      <c r="B433" s="28" t="s">
        <v>1040</v>
      </c>
      <c r="C433" s="30" t="s">
        <v>800</v>
      </c>
      <c r="D433" s="10"/>
    </row>
    <row r="434" spans="2:4" x14ac:dyDescent="0.3">
      <c r="B434" s="28" t="s">
        <v>397</v>
      </c>
      <c r="C434" s="30" t="s">
        <v>1035</v>
      </c>
      <c r="D434" s="10"/>
    </row>
    <row r="435" spans="2:4" x14ac:dyDescent="0.3">
      <c r="B435" s="28" t="s">
        <v>1039</v>
      </c>
      <c r="C435" s="30" t="s">
        <v>1035</v>
      </c>
      <c r="D435" s="10"/>
    </row>
    <row r="436" spans="2:4" x14ac:dyDescent="0.3">
      <c r="B436" s="28" t="s">
        <v>751</v>
      </c>
      <c r="C436" s="30" t="s">
        <v>804</v>
      </c>
      <c r="D436" s="10"/>
    </row>
    <row r="437" spans="2:4" x14ac:dyDescent="0.3">
      <c r="B437" s="28" t="s">
        <v>398</v>
      </c>
      <c r="C437" s="30" t="s">
        <v>803</v>
      </c>
      <c r="D437" s="10"/>
    </row>
    <row r="438" spans="2:4" x14ac:dyDescent="0.3">
      <c r="B438" s="28" t="s">
        <v>399</v>
      </c>
      <c r="C438" s="30" t="s">
        <v>592</v>
      </c>
      <c r="D438" s="10"/>
    </row>
    <row r="439" spans="2:4" x14ac:dyDescent="0.3">
      <c r="B439" s="28" t="s">
        <v>400</v>
      </c>
      <c r="C439" s="30" t="s">
        <v>593</v>
      </c>
      <c r="D439" s="10"/>
    </row>
    <row r="440" spans="2:4" x14ac:dyDescent="0.3">
      <c r="B440" s="28" t="s">
        <v>115</v>
      </c>
      <c r="C440" s="30" t="s">
        <v>594</v>
      </c>
      <c r="D440" s="10"/>
    </row>
    <row r="441" spans="2:4" x14ac:dyDescent="0.3">
      <c r="B441" s="28" t="s">
        <v>116</v>
      </c>
      <c r="C441" s="30" t="s">
        <v>641</v>
      </c>
      <c r="D441" s="10"/>
    </row>
    <row r="442" spans="2:4" ht="29.25" customHeight="1" x14ac:dyDescent="0.3">
      <c r="B442" s="1084" t="s">
        <v>956</v>
      </c>
      <c r="C442" s="1085"/>
      <c r="D442" s="22"/>
    </row>
    <row r="443" spans="2:4" ht="42" x14ac:dyDescent="0.3">
      <c r="B443" s="28" t="s">
        <v>119</v>
      </c>
      <c r="C443" s="29" t="s">
        <v>880</v>
      </c>
      <c r="D443" s="2"/>
    </row>
    <row r="444" spans="2:4" ht="49.5" customHeight="1" x14ac:dyDescent="0.3">
      <c r="B444" s="47">
        <v>1</v>
      </c>
      <c r="C444" s="1096"/>
      <c r="D444" s="1"/>
    </row>
    <row r="445" spans="2:4" ht="49.5" customHeight="1" x14ac:dyDescent="0.3">
      <c r="B445" s="47">
        <v>0.75</v>
      </c>
      <c r="C445" s="1097"/>
      <c r="D445" s="1"/>
    </row>
    <row r="446" spans="2:4" ht="49.5" customHeight="1" x14ac:dyDescent="0.3">
      <c r="B446" s="47">
        <v>0.5</v>
      </c>
      <c r="C446" s="1097"/>
      <c r="D446" s="1"/>
    </row>
    <row r="447" spans="2:4" ht="49.5" customHeight="1" x14ac:dyDescent="0.3">
      <c r="B447" s="48" t="s">
        <v>121</v>
      </c>
      <c r="C447" s="1098"/>
      <c r="D447" s="1"/>
    </row>
    <row r="448" spans="2:4" ht="17.25" customHeight="1" x14ac:dyDescent="0.3">
      <c r="B448" s="49" t="s">
        <v>120</v>
      </c>
      <c r="C448" s="43" t="s">
        <v>929</v>
      </c>
      <c r="D448" s="20"/>
    </row>
    <row r="449" spans="2:4" ht="18" customHeight="1" x14ac:dyDescent="0.3">
      <c r="B449" s="1084" t="s">
        <v>134</v>
      </c>
      <c r="C449" s="1085"/>
      <c r="D449" s="22"/>
    </row>
    <row r="450" spans="2:4" ht="26.4" customHeight="1" x14ac:dyDescent="0.3">
      <c r="B450" s="49" t="s">
        <v>135</v>
      </c>
      <c r="C450" s="43" t="s">
        <v>952</v>
      </c>
      <c r="D450" s="20"/>
    </row>
    <row r="451" spans="2:4" ht="27.6" customHeight="1" x14ac:dyDescent="0.3">
      <c r="B451" s="49" t="s">
        <v>139</v>
      </c>
      <c r="C451" s="43" t="s">
        <v>953</v>
      </c>
      <c r="D451" s="20"/>
    </row>
    <row r="452" spans="2:4" ht="16.2" customHeight="1" x14ac:dyDescent="0.3">
      <c r="B452" s="49" t="s">
        <v>124</v>
      </c>
      <c r="C452" s="43" t="s">
        <v>954</v>
      </c>
      <c r="D452" s="20"/>
    </row>
    <row r="453" spans="2:4" ht="16.2" customHeight="1" x14ac:dyDescent="0.3">
      <c r="B453" s="49" t="s">
        <v>910</v>
      </c>
      <c r="C453" s="43" t="s">
        <v>955</v>
      </c>
      <c r="D453" s="20"/>
    </row>
    <row r="454" spans="2:4" ht="28.2" customHeight="1" x14ac:dyDescent="0.3">
      <c r="B454" s="49" t="s">
        <v>909</v>
      </c>
      <c r="C454" s="43" t="s">
        <v>955</v>
      </c>
      <c r="D454" s="20"/>
    </row>
    <row r="455" spans="2:4" x14ac:dyDescent="0.3">
      <c r="B455" s="52" t="s">
        <v>543</v>
      </c>
      <c r="C455" s="53"/>
    </row>
    <row r="456" spans="2:4" x14ac:dyDescent="0.3">
      <c r="B456" s="52" t="s">
        <v>544</v>
      </c>
      <c r="C456" s="53"/>
    </row>
    <row r="457" spans="2:4" x14ac:dyDescent="0.3">
      <c r="B457" s="52" t="s">
        <v>1038</v>
      </c>
      <c r="C457" s="53"/>
    </row>
    <row r="460" spans="2:4" x14ac:dyDescent="0.3">
      <c r="B460" s="59" t="s">
        <v>993</v>
      </c>
      <c r="C460" s="24"/>
    </row>
    <row r="461" spans="2:4" x14ac:dyDescent="0.3">
      <c r="B461" s="57" t="s">
        <v>405</v>
      </c>
      <c r="C461" s="58" t="s">
        <v>322</v>
      </c>
    </row>
    <row r="462" spans="2:4" s="55" customFormat="1" ht="28.8" x14ac:dyDescent="0.3">
      <c r="B462" s="57" t="s">
        <v>320</v>
      </c>
      <c r="C462" s="58" t="s">
        <v>323</v>
      </c>
    </row>
    <row r="463" spans="2:4" s="55" customFormat="1" ht="28.8" x14ac:dyDescent="0.3">
      <c r="B463" s="57" t="s">
        <v>321</v>
      </c>
      <c r="C463" s="58" t="s">
        <v>324</v>
      </c>
    </row>
    <row r="464" spans="2:4" ht="28.8" x14ac:dyDescent="0.3">
      <c r="B464" s="57" t="s">
        <v>406</v>
      </c>
      <c r="C464" s="58" t="s">
        <v>325</v>
      </c>
    </row>
    <row r="465" spans="2:3" x14ac:dyDescent="0.3">
      <c r="B465" s="57" t="s">
        <v>407</v>
      </c>
      <c r="C465" s="58" t="s">
        <v>309</v>
      </c>
    </row>
    <row r="466" spans="2:3" x14ac:dyDescent="0.3">
      <c r="B466" s="57" t="s">
        <v>408</v>
      </c>
      <c r="C466" s="58" t="s">
        <v>327</v>
      </c>
    </row>
    <row r="467" spans="2:3" s="55" customFormat="1" x14ac:dyDescent="0.3">
      <c r="B467" s="57" t="s">
        <v>326</v>
      </c>
      <c r="C467" s="58" t="s">
        <v>328</v>
      </c>
    </row>
    <row r="468" spans="2:3" ht="28.8" x14ac:dyDescent="0.3">
      <c r="B468" s="57" t="s">
        <v>409</v>
      </c>
      <c r="C468" s="58" t="s">
        <v>329</v>
      </c>
    </row>
    <row r="469" spans="2:3" ht="28.8" x14ac:dyDescent="0.3">
      <c r="B469" s="57" t="s">
        <v>410</v>
      </c>
      <c r="C469" s="58" t="s">
        <v>330</v>
      </c>
    </row>
    <row r="470" spans="2:3" x14ac:dyDescent="0.3">
      <c r="B470" s="57" t="s">
        <v>310</v>
      </c>
      <c r="C470" s="58" t="s">
        <v>311</v>
      </c>
    </row>
    <row r="471" spans="2:3" ht="28.8" x14ac:dyDescent="0.3">
      <c r="B471" s="57" t="s">
        <v>312</v>
      </c>
      <c r="C471" s="58" t="s">
        <v>991</v>
      </c>
    </row>
    <row r="472" spans="2:3" ht="28.8" x14ac:dyDescent="0.3">
      <c r="B472" s="57" t="s">
        <v>313</v>
      </c>
      <c r="C472" s="58" t="s">
        <v>992</v>
      </c>
    </row>
    <row r="473" spans="2:3" x14ac:dyDescent="0.3">
      <c r="B473" s="57" t="s">
        <v>333</v>
      </c>
      <c r="C473" s="58" t="s">
        <v>334</v>
      </c>
    </row>
    <row r="474" spans="2:3" ht="28.8" x14ac:dyDescent="0.3">
      <c r="B474" s="57" t="s">
        <v>314</v>
      </c>
      <c r="C474" s="58" t="s">
        <v>988</v>
      </c>
    </row>
    <row r="475" spans="2:3" ht="28.8" x14ac:dyDescent="0.3">
      <c r="B475" s="57" t="s">
        <v>316</v>
      </c>
      <c r="C475" s="58" t="s">
        <v>990</v>
      </c>
    </row>
    <row r="476" spans="2:3" ht="28.95" customHeight="1" x14ac:dyDescent="0.3">
      <c r="B476" s="57" t="s">
        <v>318</v>
      </c>
      <c r="C476" s="58" t="s">
        <v>989</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09375" defaultRowHeight="18" x14ac:dyDescent="0.35"/>
  <cols>
    <col min="1" max="1" width="9.109375" style="3"/>
    <col min="2" max="2" width="40.6640625" style="3" customWidth="1"/>
    <col min="3" max="3" width="24" style="3" customWidth="1"/>
    <col min="4" max="4" width="33.88671875" style="3" customWidth="1"/>
    <col min="5" max="5" width="9.109375" style="3"/>
    <col min="6" max="6" width="10.44140625" style="4" customWidth="1"/>
    <col min="7" max="7" width="15.109375" style="3" customWidth="1"/>
    <col min="8" max="8" width="16.88671875" style="3" customWidth="1"/>
    <col min="9" max="9" width="11.109375" style="3" customWidth="1"/>
    <col min="10" max="16384" width="9.109375" style="3"/>
  </cols>
  <sheetData>
    <row r="5" spans="1:7" x14ac:dyDescent="0.35">
      <c r="B5" s="3" t="s">
        <v>271</v>
      </c>
      <c r="D5" s="3" t="s">
        <v>307</v>
      </c>
      <c r="F5" s="4" t="s">
        <v>308</v>
      </c>
    </row>
    <row r="6" spans="1:7" x14ac:dyDescent="0.35">
      <c r="A6" s="3">
        <v>1</v>
      </c>
      <c r="B6" s="6" t="s">
        <v>272</v>
      </c>
      <c r="C6" s="3" t="str">
        <f>UPPER(B6)</f>
        <v>ANENII NOI</v>
      </c>
      <c r="D6" s="7" t="s">
        <v>418</v>
      </c>
      <c r="F6" s="5" t="s">
        <v>405</v>
      </c>
      <c r="G6" s="3" t="s">
        <v>322</v>
      </c>
    </row>
    <row r="7" spans="1:7" x14ac:dyDescent="0.35">
      <c r="A7" s="3">
        <v>2</v>
      </c>
      <c r="B7" s="6" t="s">
        <v>273</v>
      </c>
      <c r="C7" s="3" t="str">
        <f t="shared" ref="C7:C40" si="0">UPPER(B7)</f>
        <v>BĂLȚI</v>
      </c>
      <c r="D7" s="7" t="s">
        <v>417</v>
      </c>
      <c r="F7" s="5" t="s">
        <v>320</v>
      </c>
      <c r="G7" s="3" t="s">
        <v>323</v>
      </c>
    </row>
    <row r="8" spans="1:7" x14ac:dyDescent="0.35">
      <c r="A8" s="3">
        <v>3</v>
      </c>
      <c r="B8" s="6" t="s">
        <v>274</v>
      </c>
      <c r="C8" s="3" t="str">
        <f t="shared" si="0"/>
        <v>BASARABEASCA</v>
      </c>
      <c r="D8" s="7" t="s">
        <v>419</v>
      </c>
      <c r="F8" s="5" t="s">
        <v>321</v>
      </c>
      <c r="G8" s="3" t="s">
        <v>324</v>
      </c>
    </row>
    <row r="9" spans="1:7" x14ac:dyDescent="0.35">
      <c r="A9" s="3">
        <v>4</v>
      </c>
      <c r="B9" s="6" t="s">
        <v>275</v>
      </c>
      <c r="C9" s="3" t="str">
        <f t="shared" si="0"/>
        <v>BRICENI</v>
      </c>
      <c r="D9" s="7" t="s">
        <v>420</v>
      </c>
      <c r="F9" s="5" t="s">
        <v>406</v>
      </c>
      <c r="G9" s="3" t="s">
        <v>325</v>
      </c>
    </row>
    <row r="10" spans="1:7" x14ac:dyDescent="0.35">
      <c r="A10" s="3">
        <v>5</v>
      </c>
      <c r="B10" s="6" t="s">
        <v>276</v>
      </c>
      <c r="C10" s="3" t="str">
        <f t="shared" si="0"/>
        <v>CAHUL</v>
      </c>
      <c r="D10" s="7" t="s">
        <v>421</v>
      </c>
      <c r="F10" s="5" t="s">
        <v>407</v>
      </c>
      <c r="G10" s="3" t="s">
        <v>309</v>
      </c>
    </row>
    <row r="11" spans="1:7" x14ac:dyDescent="0.35">
      <c r="A11" s="3">
        <v>6</v>
      </c>
      <c r="B11" s="6" t="s">
        <v>277</v>
      </c>
      <c r="C11" s="3" t="str">
        <f t="shared" si="0"/>
        <v>CĂLĂRAȘI</v>
      </c>
      <c r="D11" s="7" t="s">
        <v>443</v>
      </c>
      <c r="F11" s="5" t="s">
        <v>408</v>
      </c>
      <c r="G11" s="3" t="s">
        <v>327</v>
      </c>
    </row>
    <row r="12" spans="1:7" x14ac:dyDescent="0.35">
      <c r="A12" s="3">
        <v>7</v>
      </c>
      <c r="B12" s="6" t="s">
        <v>278</v>
      </c>
      <c r="C12" s="3" t="str">
        <f t="shared" si="0"/>
        <v>CANTEMIR</v>
      </c>
      <c r="F12" s="5" t="s">
        <v>326</v>
      </c>
      <c r="G12" s="3" t="s">
        <v>328</v>
      </c>
    </row>
    <row r="13" spans="1:7" x14ac:dyDescent="0.35">
      <c r="A13" s="3">
        <v>8</v>
      </c>
      <c r="B13" s="6" t="s">
        <v>279</v>
      </c>
      <c r="C13" s="3" t="str">
        <f t="shared" si="0"/>
        <v>CĂUȘENI</v>
      </c>
      <c r="F13" s="5" t="s">
        <v>409</v>
      </c>
      <c r="G13" s="3" t="s">
        <v>329</v>
      </c>
    </row>
    <row r="14" spans="1:7" x14ac:dyDescent="0.35">
      <c r="A14" s="3">
        <v>9</v>
      </c>
      <c r="B14" s="6" t="s">
        <v>280</v>
      </c>
      <c r="C14" s="3" t="str">
        <f t="shared" si="0"/>
        <v>CHIȘINĂU</v>
      </c>
      <c r="F14" s="5" t="s">
        <v>410</v>
      </c>
      <c r="G14" s="3" t="s">
        <v>330</v>
      </c>
    </row>
    <row r="15" spans="1:7" x14ac:dyDescent="0.35">
      <c r="A15" s="3">
        <v>10</v>
      </c>
      <c r="B15" s="6" t="s">
        <v>281</v>
      </c>
      <c r="C15" s="3" t="str">
        <f t="shared" si="0"/>
        <v>CIMIȘLIA</v>
      </c>
      <c r="F15" s="5" t="s">
        <v>310</v>
      </c>
      <c r="G15" s="3" t="s">
        <v>311</v>
      </c>
    </row>
    <row r="16" spans="1:7" x14ac:dyDescent="0.35">
      <c r="A16" s="3">
        <v>11</v>
      </c>
      <c r="B16" s="6" t="s">
        <v>282</v>
      </c>
      <c r="C16" s="3" t="str">
        <f t="shared" si="0"/>
        <v>CRIULENI</v>
      </c>
      <c r="F16" s="5" t="s">
        <v>312</v>
      </c>
      <c r="G16" s="3" t="s">
        <v>331</v>
      </c>
    </row>
    <row r="17" spans="1:7" x14ac:dyDescent="0.35">
      <c r="A17" s="3">
        <v>12</v>
      </c>
      <c r="B17" s="6" t="s">
        <v>283</v>
      </c>
      <c r="C17" s="3" t="str">
        <f t="shared" si="0"/>
        <v>DONDUȘENI</v>
      </c>
      <c r="F17" s="5" t="s">
        <v>313</v>
      </c>
      <c r="G17" s="3" t="s">
        <v>332</v>
      </c>
    </row>
    <row r="18" spans="1:7" x14ac:dyDescent="0.35">
      <c r="A18" s="3">
        <v>13</v>
      </c>
      <c r="B18" s="6" t="s">
        <v>284</v>
      </c>
      <c r="C18" s="3" t="str">
        <f t="shared" si="0"/>
        <v>DROCHIA</v>
      </c>
      <c r="F18" s="5" t="s">
        <v>333</v>
      </c>
      <c r="G18" s="3" t="s">
        <v>334</v>
      </c>
    </row>
    <row r="19" spans="1:7" x14ac:dyDescent="0.35">
      <c r="A19" s="3">
        <v>14</v>
      </c>
      <c r="B19" s="6" t="s">
        <v>285</v>
      </c>
      <c r="C19" s="3" t="str">
        <f t="shared" si="0"/>
        <v>DUBĂSARI</v>
      </c>
      <c r="F19" s="5" t="s">
        <v>314</v>
      </c>
      <c r="G19" s="3" t="s">
        <v>315</v>
      </c>
    </row>
    <row r="20" spans="1:7" x14ac:dyDescent="0.35">
      <c r="A20" s="3">
        <v>15</v>
      </c>
      <c r="B20" s="6" t="s">
        <v>286</v>
      </c>
      <c r="C20" s="3" t="str">
        <f t="shared" si="0"/>
        <v>EDINEȚ</v>
      </c>
      <c r="F20" s="5" t="s">
        <v>316</v>
      </c>
      <c r="G20" s="3" t="s">
        <v>317</v>
      </c>
    </row>
    <row r="21" spans="1:7" x14ac:dyDescent="0.35">
      <c r="A21" s="3">
        <v>16</v>
      </c>
      <c r="B21" s="6" t="s">
        <v>287</v>
      </c>
      <c r="C21" s="3" t="str">
        <f t="shared" si="0"/>
        <v>FĂLEȘTI</v>
      </c>
      <c r="F21" s="5" t="s">
        <v>318</v>
      </c>
      <c r="G21" s="3" t="s">
        <v>319</v>
      </c>
    </row>
    <row r="22" spans="1:7" x14ac:dyDescent="0.35">
      <c r="A22" s="3">
        <v>17</v>
      </c>
      <c r="B22" s="6" t="s">
        <v>288</v>
      </c>
      <c r="C22" s="3" t="str">
        <f t="shared" si="0"/>
        <v>FLOREȘTI</v>
      </c>
    </row>
    <row r="23" spans="1:7" x14ac:dyDescent="0.35">
      <c r="A23" s="3">
        <v>18</v>
      </c>
      <c r="B23" s="6" t="s">
        <v>289</v>
      </c>
      <c r="C23" s="3" t="str">
        <f t="shared" si="0"/>
        <v>GLODENI</v>
      </c>
    </row>
    <row r="24" spans="1:7" x14ac:dyDescent="0.35">
      <c r="A24" s="3">
        <v>19</v>
      </c>
      <c r="B24" s="6" t="s">
        <v>290</v>
      </c>
      <c r="C24" s="3" t="str">
        <f t="shared" si="0"/>
        <v>HÎNCEȘTI</v>
      </c>
    </row>
    <row r="25" spans="1:7" x14ac:dyDescent="0.35">
      <c r="A25" s="3">
        <v>20</v>
      </c>
      <c r="B25" s="6" t="s">
        <v>291</v>
      </c>
      <c r="C25" s="3" t="str">
        <f t="shared" si="0"/>
        <v>IALOVENI</v>
      </c>
    </row>
    <row r="26" spans="1:7" x14ac:dyDescent="0.35">
      <c r="A26" s="3">
        <v>21</v>
      </c>
      <c r="B26" s="6" t="s">
        <v>292</v>
      </c>
      <c r="C26" s="3" t="str">
        <f t="shared" si="0"/>
        <v>LEOVA</v>
      </c>
    </row>
    <row r="27" spans="1:7" x14ac:dyDescent="0.35">
      <c r="A27" s="3">
        <v>22</v>
      </c>
      <c r="B27" s="6" t="s">
        <v>293</v>
      </c>
      <c r="C27" s="3" t="str">
        <f t="shared" si="0"/>
        <v>NISPORENI</v>
      </c>
    </row>
    <row r="28" spans="1:7" x14ac:dyDescent="0.35">
      <c r="A28" s="3">
        <v>23</v>
      </c>
      <c r="B28" s="6" t="s">
        <v>294</v>
      </c>
      <c r="C28" s="3" t="str">
        <f t="shared" si="0"/>
        <v>OCNIȚA</v>
      </c>
    </row>
    <row r="29" spans="1:7" x14ac:dyDescent="0.35">
      <c r="A29" s="3">
        <v>24</v>
      </c>
      <c r="B29" s="6" t="s">
        <v>295</v>
      </c>
      <c r="C29" s="3" t="str">
        <f t="shared" si="0"/>
        <v>ORHEI</v>
      </c>
    </row>
    <row r="30" spans="1:7" x14ac:dyDescent="0.35">
      <c r="A30" s="3">
        <v>25</v>
      </c>
      <c r="B30" s="6" t="s">
        <v>296</v>
      </c>
      <c r="C30" s="3" t="str">
        <f t="shared" si="0"/>
        <v>REZINA</v>
      </c>
    </row>
    <row r="31" spans="1:7" x14ac:dyDescent="0.35">
      <c r="A31" s="3">
        <v>26</v>
      </c>
      <c r="B31" s="6" t="s">
        <v>297</v>
      </c>
      <c r="C31" s="3" t="str">
        <f t="shared" si="0"/>
        <v>RÎȘCANI</v>
      </c>
    </row>
    <row r="32" spans="1:7" x14ac:dyDescent="0.35">
      <c r="A32" s="3">
        <v>27</v>
      </c>
      <c r="B32" s="6" t="s">
        <v>298</v>
      </c>
      <c r="C32" s="3" t="str">
        <f t="shared" si="0"/>
        <v>SÎNGEREI</v>
      </c>
    </row>
    <row r="33" spans="1:9" x14ac:dyDescent="0.35">
      <c r="A33" s="3">
        <v>28</v>
      </c>
      <c r="B33" s="6" t="s">
        <v>299</v>
      </c>
      <c r="C33" s="3" t="str">
        <f t="shared" si="0"/>
        <v>SOROCA</v>
      </c>
    </row>
    <row r="34" spans="1:9" x14ac:dyDescent="0.35">
      <c r="A34" s="3">
        <v>29</v>
      </c>
      <c r="B34" s="6" t="s">
        <v>300</v>
      </c>
      <c r="C34" s="3" t="str">
        <f t="shared" si="0"/>
        <v>STRĂȘENI</v>
      </c>
    </row>
    <row r="35" spans="1:9" x14ac:dyDescent="0.35">
      <c r="A35" s="3">
        <v>30</v>
      </c>
      <c r="B35" s="6" t="s">
        <v>301</v>
      </c>
      <c r="C35" s="3" t="str">
        <f t="shared" si="0"/>
        <v>ȘOLDĂNEȘTI</v>
      </c>
    </row>
    <row r="36" spans="1:9" x14ac:dyDescent="0.35">
      <c r="A36" s="3">
        <v>31</v>
      </c>
      <c r="B36" s="6" t="s">
        <v>302</v>
      </c>
      <c r="C36" s="3" t="str">
        <f t="shared" si="0"/>
        <v>ȘTEFAN VODĂ</v>
      </c>
    </row>
    <row r="37" spans="1:9" x14ac:dyDescent="0.35">
      <c r="A37" s="3">
        <v>32</v>
      </c>
      <c r="B37" s="6" t="s">
        <v>303</v>
      </c>
      <c r="C37" s="3" t="str">
        <f t="shared" si="0"/>
        <v>TARACLIA</v>
      </c>
    </row>
    <row r="38" spans="1:9" x14ac:dyDescent="0.35">
      <c r="A38" s="3">
        <v>33</v>
      </c>
      <c r="B38" s="6" t="s">
        <v>306</v>
      </c>
      <c r="C38" s="3" t="str">
        <f t="shared" si="0"/>
        <v>TELENEȘTI</v>
      </c>
    </row>
    <row r="39" spans="1:9" x14ac:dyDescent="0.35">
      <c r="A39" s="3">
        <v>34</v>
      </c>
      <c r="B39" s="6" t="s">
        <v>304</v>
      </c>
      <c r="C39" s="3" t="str">
        <f t="shared" si="0"/>
        <v>UNGHENI</v>
      </c>
    </row>
    <row r="40" spans="1:9" x14ac:dyDescent="0.35">
      <c r="A40" s="3">
        <v>35</v>
      </c>
      <c r="B40" s="6" t="s">
        <v>305</v>
      </c>
      <c r="C40" s="3" t="str">
        <f t="shared" si="0"/>
        <v>UTA GĂGĂUZIA</v>
      </c>
    </row>
    <row r="41" spans="1:9" x14ac:dyDescent="0.35">
      <c r="B41" s="3" t="s">
        <v>411</v>
      </c>
    </row>
    <row r="43" spans="1:9" x14ac:dyDescent="0.35">
      <c r="B43" s="3" t="s">
        <v>335</v>
      </c>
      <c r="D43" s="3" t="s">
        <v>336</v>
      </c>
      <c r="F43" s="4" t="s">
        <v>10</v>
      </c>
      <c r="I43" s="3" t="s">
        <v>881</v>
      </c>
    </row>
    <row r="44" spans="1:9" x14ac:dyDescent="0.35">
      <c r="B44" s="6">
        <v>1</v>
      </c>
      <c r="D44" s="6" t="s">
        <v>338</v>
      </c>
      <c r="F44" s="5" t="s">
        <v>339</v>
      </c>
      <c r="I44" s="6" t="s">
        <v>819</v>
      </c>
    </row>
    <row r="45" spans="1:9" x14ac:dyDescent="0.35">
      <c r="B45" s="6">
        <v>2</v>
      </c>
      <c r="D45" s="6" t="s">
        <v>337</v>
      </c>
      <c r="F45" s="5" t="s">
        <v>340</v>
      </c>
      <c r="I45" s="6" t="s">
        <v>818</v>
      </c>
    </row>
    <row r="46" spans="1:9" x14ac:dyDescent="0.35">
      <c r="I46" s="6" t="s">
        <v>821</v>
      </c>
    </row>
    <row r="47" spans="1:9" x14ac:dyDescent="0.35">
      <c r="B47" s="3" t="s">
        <v>353</v>
      </c>
      <c r="D47" s="3" t="s">
        <v>376</v>
      </c>
      <c r="F47" s="4" t="s">
        <v>401</v>
      </c>
      <c r="I47" s="6" t="s">
        <v>820</v>
      </c>
    </row>
    <row r="48" spans="1:9" x14ac:dyDescent="0.35">
      <c r="B48" s="6" t="s">
        <v>375</v>
      </c>
      <c r="D48" s="6" t="s">
        <v>377</v>
      </c>
      <c r="F48" s="4" t="s">
        <v>402</v>
      </c>
      <c r="I48" s="6" t="s">
        <v>822</v>
      </c>
    </row>
    <row r="49" spans="2:9" x14ac:dyDescent="0.35">
      <c r="B49" s="6" t="s">
        <v>354</v>
      </c>
      <c r="D49" s="6" t="s">
        <v>378</v>
      </c>
      <c r="F49" s="4" t="s">
        <v>403</v>
      </c>
      <c r="I49" s="6" t="s">
        <v>823</v>
      </c>
    </row>
    <row r="50" spans="2:9" x14ac:dyDescent="0.35">
      <c r="B50" s="6" t="s">
        <v>355</v>
      </c>
      <c r="F50" s="4" t="s">
        <v>404</v>
      </c>
    </row>
    <row r="51" spans="2:9" x14ac:dyDescent="0.35">
      <c r="B51" s="6" t="s">
        <v>448</v>
      </c>
    </row>
    <row r="52" spans="2:9" x14ac:dyDescent="0.35">
      <c r="B52" s="6" t="s">
        <v>447</v>
      </c>
    </row>
    <row r="53" spans="2:9" x14ac:dyDescent="0.35">
      <c r="B53" s="6" t="s">
        <v>360</v>
      </c>
    </row>
    <row r="54" spans="2:9" x14ac:dyDescent="0.35">
      <c r="B54" s="6" t="s">
        <v>361</v>
      </c>
    </row>
    <row r="55" spans="2:9" x14ac:dyDescent="0.35">
      <c r="B55" s="6" t="s">
        <v>246</v>
      </c>
    </row>
    <row r="56" spans="2:9" x14ac:dyDescent="0.35">
      <c r="B56" s="6" t="s">
        <v>362</v>
      </c>
    </row>
    <row r="57" spans="2:9" x14ac:dyDescent="0.35">
      <c r="B57" s="6" t="s">
        <v>363</v>
      </c>
    </row>
    <row r="58" spans="2:9" x14ac:dyDescent="0.35">
      <c r="B58" s="6" t="s">
        <v>364</v>
      </c>
    </row>
    <row r="59" spans="2:9" x14ac:dyDescent="0.35">
      <c r="B59" s="6" t="s">
        <v>365</v>
      </c>
    </row>
    <row r="60" spans="2:9" x14ac:dyDescent="0.35">
      <c r="B60" s="6" t="s">
        <v>366</v>
      </c>
    </row>
    <row r="61" spans="2:9" x14ac:dyDescent="0.35">
      <c r="B61" s="6" t="s">
        <v>369</v>
      </c>
    </row>
    <row r="62" spans="2:9" x14ac:dyDescent="0.35">
      <c r="B62" s="6" t="s">
        <v>93</v>
      </c>
    </row>
    <row r="63" spans="2:9" x14ac:dyDescent="0.35">
      <c r="B63" s="6" t="s">
        <v>247</v>
      </c>
    </row>
    <row r="64" spans="2:9" x14ac:dyDescent="0.35">
      <c r="B64" s="6" t="s">
        <v>15</v>
      </c>
    </row>
    <row r="65" spans="2:2" x14ac:dyDescent="0.35">
      <c r="B65" s="6" t="s">
        <v>95</v>
      </c>
    </row>
    <row r="66" spans="2:2" x14ac:dyDescent="0.35">
      <c r="B66" s="6" t="s">
        <v>16</v>
      </c>
    </row>
    <row r="67" spans="2:2" x14ac:dyDescent="0.35">
      <c r="B67" s="6" t="s">
        <v>17</v>
      </c>
    </row>
    <row r="68" spans="2:2" x14ac:dyDescent="0.35">
      <c r="B68" s="6" t="s">
        <v>356</v>
      </c>
    </row>
    <row r="69" spans="2:2" x14ac:dyDescent="0.35">
      <c r="B69" s="6" t="s">
        <v>367</v>
      </c>
    </row>
    <row r="70" spans="2:2" x14ac:dyDescent="0.35">
      <c r="B70" s="6" t="s">
        <v>19</v>
      </c>
    </row>
    <row r="71" spans="2:2" x14ac:dyDescent="0.35">
      <c r="B71" s="6" t="s">
        <v>357</v>
      </c>
    </row>
    <row r="72" spans="2:2" x14ac:dyDescent="0.35">
      <c r="B72" s="6" t="s">
        <v>358</v>
      </c>
    </row>
    <row r="73" spans="2:2" x14ac:dyDescent="0.35">
      <c r="B73" s="6" t="s">
        <v>371</v>
      </c>
    </row>
    <row r="74" spans="2:2" x14ac:dyDescent="0.35">
      <c r="B74" s="6" t="s">
        <v>359</v>
      </c>
    </row>
    <row r="75" spans="2:2" x14ac:dyDescent="0.35">
      <c r="B75" s="6" t="s">
        <v>370</v>
      </c>
    </row>
    <row r="76" spans="2:2" x14ac:dyDescent="0.35">
      <c r="B76" s="6" t="s">
        <v>368</v>
      </c>
    </row>
    <row r="77" spans="2:2" x14ac:dyDescent="0.35">
      <c r="B77" s="6" t="s">
        <v>372</v>
      </c>
    </row>
    <row r="78" spans="2:2" x14ac:dyDescent="0.35">
      <c r="B78" s="6" t="s">
        <v>373</v>
      </c>
    </row>
    <row r="79" spans="2:2" x14ac:dyDescent="0.35">
      <c r="B79" s="6" t="s">
        <v>374</v>
      </c>
    </row>
    <row r="80" spans="2:2" x14ac:dyDescent="0.35">
      <c r="B80" s="6"/>
    </row>
    <row r="81" spans="2:2" x14ac:dyDescent="0.35">
      <c r="B81" s="6"/>
    </row>
    <row r="82" spans="2:2" x14ac:dyDescent="0.35">
      <c r="B82" s="6"/>
    </row>
    <row r="83" spans="2:2" x14ac:dyDescent="0.35">
      <c r="B83" s="6"/>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18-19</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2019-07-09T07:19:39Z</dcterms:modified>
</cp:coreProperties>
</file>